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1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art.papiernicze!$B$1:$O$73</definedName>
    <definedName name="_xlnm.Print_Area" localSheetId="1">'papier ksero'!$B$2:$O$13</definedName>
    <definedName name="_xlnm.Print_Area" localSheetId="2">tonery!$B$2:$O$14</definedName>
  </definedNames>
  <calcPr calcId="152511"/>
</workbook>
</file>

<file path=xl/calcChain.xml><?xml version="1.0" encoding="utf-8"?>
<calcChain xmlns="http://schemas.openxmlformats.org/spreadsheetml/2006/main">
  <c r="O12" i="3" l="1"/>
  <c r="O13" i="3" l="1"/>
  <c r="M12" i="3"/>
  <c r="F14" i="1" l="1"/>
  <c r="H14" i="1" s="1"/>
  <c r="I14" i="1" s="1"/>
  <c r="J14" i="1" s="1"/>
  <c r="M14" i="1"/>
  <c r="O14" i="1"/>
  <c r="F11" i="1"/>
  <c r="H11" i="1" s="1"/>
  <c r="I11" i="1" s="1"/>
  <c r="J11" i="1" s="1"/>
  <c r="M11" i="1"/>
  <c r="O11" i="1"/>
  <c r="F12" i="1"/>
  <c r="H12" i="1" s="1"/>
  <c r="I12" i="1" s="1"/>
  <c r="J12" i="1" s="1"/>
  <c r="M12" i="1"/>
  <c r="O12" i="1"/>
  <c r="F13" i="1"/>
  <c r="H13" i="1" s="1"/>
  <c r="I13" i="1" s="1"/>
  <c r="J13" i="1" s="1"/>
  <c r="M13" i="1"/>
  <c r="O13" i="1"/>
  <c r="F15" i="1"/>
  <c r="H15" i="1" s="1"/>
  <c r="I15" i="1" s="1"/>
  <c r="J15" i="1" s="1"/>
  <c r="M15" i="1"/>
  <c r="O15" i="1"/>
  <c r="O8" i="3" l="1"/>
  <c r="O9" i="3"/>
  <c r="O10" i="3"/>
  <c r="O11" i="3"/>
  <c r="M8" i="3"/>
  <c r="M9" i="3"/>
  <c r="M10" i="3"/>
  <c r="M11" i="3"/>
  <c r="F8" i="3"/>
  <c r="H8" i="3" s="1"/>
  <c r="F9" i="3"/>
  <c r="H9" i="3" s="1"/>
  <c r="F10" i="3"/>
  <c r="H10" i="3" s="1"/>
  <c r="F11" i="3"/>
  <c r="H11" i="3" s="1"/>
  <c r="O8" i="2"/>
  <c r="M8" i="2"/>
  <c r="M10" i="2" s="1"/>
  <c r="F8" i="2"/>
  <c r="M13" i="3" l="1"/>
  <c r="M14" i="3" s="1"/>
  <c r="O10" i="2"/>
  <c r="O11" i="2" s="1"/>
  <c r="O12" i="2" s="1"/>
  <c r="M11" i="2"/>
  <c r="M12" i="2" s="1"/>
  <c r="O9" i="1"/>
  <c r="O16" i="1"/>
  <c r="O17" i="1"/>
  <c r="O19" i="1"/>
  <c r="O20" i="1"/>
  <c r="O21" i="1"/>
  <c r="O22" i="1"/>
  <c r="O23" i="1"/>
  <c r="O25" i="1"/>
  <c r="O26" i="1"/>
  <c r="O27" i="1"/>
  <c r="O29" i="1"/>
  <c r="O31" i="1"/>
  <c r="O32" i="1"/>
  <c r="O33" i="1"/>
  <c r="O34" i="1"/>
  <c r="O35" i="1"/>
  <c r="O37" i="1"/>
  <c r="O38" i="1"/>
  <c r="O39" i="1"/>
  <c r="O41" i="1"/>
  <c r="O43" i="1"/>
  <c r="O44" i="1"/>
  <c r="O45" i="1"/>
  <c r="O46" i="1"/>
  <c r="O48" i="1"/>
  <c r="O50" i="1"/>
  <c r="O51" i="1"/>
  <c r="O52" i="1"/>
  <c r="O53" i="1"/>
  <c r="O54" i="1"/>
  <c r="O55" i="1"/>
  <c r="O57" i="1"/>
  <c r="O58" i="1"/>
  <c r="O60" i="1"/>
  <c r="O61" i="1"/>
  <c r="O62" i="1"/>
  <c r="O64" i="1"/>
  <c r="O65" i="1"/>
  <c r="O66" i="1"/>
  <c r="O67" i="1"/>
  <c r="O69" i="1"/>
  <c r="M9" i="1"/>
  <c r="M16" i="1"/>
  <c r="M17" i="1"/>
  <c r="M19" i="1"/>
  <c r="M20" i="1"/>
  <c r="M21" i="1"/>
  <c r="M22" i="1"/>
  <c r="M23" i="1"/>
  <c r="M25" i="1"/>
  <c r="M26" i="1"/>
  <c r="M27" i="1"/>
  <c r="M29" i="1"/>
  <c r="M31" i="1"/>
  <c r="M32" i="1"/>
  <c r="M33" i="1"/>
  <c r="M34" i="1"/>
  <c r="M35" i="1"/>
  <c r="M37" i="1"/>
  <c r="M38" i="1"/>
  <c r="M39" i="1"/>
  <c r="M41" i="1"/>
  <c r="M43" i="1"/>
  <c r="M44" i="1"/>
  <c r="M45" i="1"/>
  <c r="M46" i="1"/>
  <c r="M48" i="1"/>
  <c r="M50" i="1"/>
  <c r="M51" i="1"/>
  <c r="M52" i="1"/>
  <c r="M53" i="1"/>
  <c r="M54" i="1"/>
  <c r="M55" i="1"/>
  <c r="M57" i="1"/>
  <c r="M58" i="1"/>
  <c r="M60" i="1"/>
  <c r="M61" i="1"/>
  <c r="M62" i="1"/>
  <c r="M64" i="1"/>
  <c r="M65" i="1"/>
  <c r="M66" i="1"/>
  <c r="M67" i="1"/>
  <c r="M69" i="1"/>
  <c r="O8" i="1"/>
  <c r="F9" i="1"/>
  <c r="F16" i="1"/>
  <c r="F17" i="1"/>
  <c r="F19" i="1"/>
  <c r="F20" i="1"/>
  <c r="F21" i="1"/>
  <c r="F22" i="1"/>
  <c r="F23" i="1"/>
  <c r="F25" i="1"/>
  <c r="F26" i="1"/>
  <c r="F27" i="1"/>
  <c r="F29" i="1"/>
  <c r="F31" i="1"/>
  <c r="F32" i="1"/>
  <c r="F33" i="1"/>
  <c r="F34" i="1"/>
  <c r="F35" i="1"/>
  <c r="F37" i="1"/>
  <c r="F38" i="1"/>
  <c r="F39" i="1"/>
  <c r="F41" i="1"/>
  <c r="F43" i="1"/>
  <c r="F44" i="1"/>
  <c r="F45" i="1"/>
  <c r="F46" i="1"/>
  <c r="F48" i="1"/>
  <c r="F50" i="1"/>
  <c r="F51" i="1"/>
  <c r="F52" i="1"/>
  <c r="F53" i="1"/>
  <c r="F54" i="1"/>
  <c r="F55" i="1"/>
  <c r="F57" i="1"/>
  <c r="F58" i="1"/>
  <c r="F60" i="1"/>
  <c r="F61" i="1"/>
  <c r="F62" i="1"/>
  <c r="F64" i="1"/>
  <c r="F65" i="1"/>
  <c r="F66" i="1"/>
  <c r="F67" i="1"/>
  <c r="F69" i="1"/>
  <c r="F8" i="1"/>
  <c r="O71" i="1" l="1"/>
  <c r="O72" i="1" s="1"/>
  <c r="O73" i="1" s="1"/>
  <c r="M71" i="1"/>
  <c r="M72" i="1" s="1"/>
  <c r="M73" i="1" s="1"/>
  <c r="H66" i="1" l="1"/>
  <c r="I66" i="1" l="1"/>
  <c r="J66" i="1" s="1"/>
  <c r="I11" i="3"/>
  <c r="J11" i="3" s="1"/>
  <c r="I10" i="3"/>
  <c r="J10" i="3" s="1"/>
  <c r="H61" i="1" l="1"/>
  <c r="I61" i="1" s="1"/>
  <c r="H37" i="1"/>
  <c r="I37" i="1" s="1"/>
  <c r="J61" i="1" l="1"/>
  <c r="J37" i="1"/>
  <c r="H27" i="1" l="1"/>
  <c r="I27" i="1" s="1"/>
  <c r="J27" i="1" s="1"/>
  <c r="H34" i="1" l="1"/>
  <c r="I34" i="1" s="1"/>
  <c r="J34" i="1" l="1"/>
  <c r="H51" i="1"/>
  <c r="I51" i="1" l="1"/>
  <c r="J51" i="1" s="1"/>
  <c r="H54" i="1" l="1"/>
  <c r="I54" i="1" s="1"/>
  <c r="J54" i="1" s="1"/>
  <c r="H48" i="1"/>
  <c r="I48" i="1" s="1"/>
  <c r="H41" i="1"/>
  <c r="J48" i="1" l="1"/>
  <c r="H22" i="1"/>
  <c r="I22" i="1" s="1"/>
  <c r="J22" i="1" s="1"/>
  <c r="I9" i="3" l="1"/>
  <c r="J9" i="3" s="1"/>
  <c r="I8" i="3"/>
  <c r="J8" i="3" s="1"/>
  <c r="H12" i="3"/>
  <c r="H8" i="2"/>
  <c r="I8" i="2" s="1"/>
  <c r="H10" i="2" l="1"/>
  <c r="J8" i="2"/>
  <c r="I13" i="3"/>
  <c r="J14" i="3"/>
  <c r="I11" i="2" l="1"/>
  <c r="J12" i="2"/>
  <c r="H69" i="1" l="1"/>
  <c r="H67" i="1"/>
  <c r="H65" i="1"/>
  <c r="H64" i="1"/>
  <c r="H62" i="1"/>
  <c r="H60" i="1"/>
  <c r="H58" i="1"/>
  <c r="H57" i="1"/>
  <c r="H55" i="1"/>
  <c r="H53" i="1"/>
  <c r="H52" i="1"/>
  <c r="H50" i="1"/>
  <c r="H46" i="1"/>
  <c r="H45" i="1"/>
  <c r="H44" i="1"/>
  <c r="H43" i="1"/>
  <c r="H39" i="1"/>
  <c r="H38" i="1"/>
  <c r="H35" i="1"/>
  <c r="H33" i="1"/>
  <c r="H32" i="1"/>
  <c r="H31" i="1"/>
  <c r="H29" i="1"/>
  <c r="I29" i="1" s="1"/>
  <c r="J29" i="1" s="1"/>
  <c r="H26" i="1"/>
  <c r="H25" i="1"/>
  <c r="H23" i="1"/>
  <c r="I23" i="1" s="1"/>
  <c r="J23" i="1" s="1"/>
  <c r="H21" i="1"/>
  <c r="I21" i="1" s="1"/>
  <c r="J21" i="1" s="1"/>
  <c r="H20" i="1"/>
  <c r="I20" i="1" s="1"/>
  <c r="J20" i="1" s="1"/>
  <c r="H19" i="1"/>
  <c r="H17" i="1"/>
  <c r="I17" i="1" s="1"/>
  <c r="J17" i="1" s="1"/>
  <c r="H16" i="1"/>
  <c r="I16" i="1" s="1"/>
  <c r="J16" i="1" s="1"/>
  <c r="H9" i="1"/>
  <c r="H8" i="1"/>
  <c r="H71" i="1" l="1"/>
  <c r="I35" i="1"/>
  <c r="J35" i="1" s="1"/>
  <c r="I26" i="1"/>
  <c r="J26" i="1" s="1"/>
  <c r="I31" i="1"/>
  <c r="J31" i="1" s="1"/>
  <c r="I33" i="1"/>
  <c r="J33" i="1" s="1"/>
  <c r="I38" i="1"/>
  <c r="J38" i="1" s="1"/>
  <c r="I39" i="1"/>
  <c r="J39" i="1" s="1"/>
  <c r="I41" i="1"/>
  <c r="J41" i="1" s="1"/>
  <c r="I44" i="1"/>
  <c r="J44" i="1" s="1"/>
  <c r="I46" i="1"/>
  <c r="J46" i="1" s="1"/>
  <c r="I52" i="1"/>
  <c r="J52" i="1" s="1"/>
  <c r="I53" i="1"/>
  <c r="J53" i="1" s="1"/>
  <c r="I55" i="1"/>
  <c r="J55" i="1" s="1"/>
  <c r="I62" i="1"/>
  <c r="J62" i="1" s="1"/>
  <c r="I69" i="1"/>
  <c r="J69" i="1" s="1"/>
  <c r="I19" i="1"/>
  <c r="J19" i="1" s="1"/>
  <c r="I25" i="1"/>
  <c r="J25" i="1" s="1"/>
  <c r="I32" i="1"/>
  <c r="J32" i="1" s="1"/>
  <c r="I45" i="1"/>
  <c r="J45" i="1" s="1"/>
  <c r="I50" i="1"/>
  <c r="J50" i="1" s="1"/>
  <c r="I60" i="1"/>
  <c r="J60" i="1" s="1"/>
  <c r="I67" i="1"/>
  <c r="J67" i="1" s="1"/>
  <c r="I9" i="1"/>
  <c r="J9" i="1" s="1"/>
  <c r="I8" i="1"/>
  <c r="J8" i="1" s="1"/>
  <c r="I65" i="1"/>
  <c r="J65" i="1" s="1"/>
  <c r="I64" i="1"/>
  <c r="J64" i="1" s="1"/>
  <c r="I58" i="1"/>
  <c r="J58" i="1" s="1"/>
  <c r="I57" i="1"/>
  <c r="J57" i="1" s="1"/>
  <c r="I43" i="1"/>
  <c r="J43" i="1" s="1"/>
  <c r="I72" i="1" l="1"/>
  <c r="J73" i="1"/>
  <c r="O14" i="3"/>
</calcChain>
</file>

<file path=xl/sharedStrings.xml><?xml version="1.0" encoding="utf-8"?>
<sst xmlns="http://schemas.openxmlformats.org/spreadsheetml/2006/main" count="250" uniqueCount="130">
  <si>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</si>
  <si>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</si>
  <si>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</si>
  <si>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</si>
  <si>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</si>
  <si>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</si>
  <si>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</si>
  <si>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</si>
  <si>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</si>
  <si>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</si>
  <si>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</si>
  <si>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</si>
  <si>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</si>
  <si>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</si>
  <si>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</si>
  <si>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</si>
  <si>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</si>
  <si>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</si>
  <si>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</si>
  <si>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</si>
  <si>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100 szt./op.</t>
  </si>
  <si>
    <t>bloczek</t>
  </si>
  <si>
    <t>20 arkuszy/op.</t>
  </si>
  <si>
    <t>50 szt. / op.</t>
  </si>
  <si>
    <t>Blok techniczny A4 biały</t>
  </si>
  <si>
    <t>Blok techniczny A4 kolor</t>
  </si>
  <si>
    <t>4 szt./op.</t>
  </si>
  <si>
    <t>op.</t>
  </si>
  <si>
    <t>GRAND</t>
  </si>
  <si>
    <t>opakowanie</t>
  </si>
  <si>
    <t xml:space="preserve"> Gigant Permanent KAMET</t>
  </si>
  <si>
    <t>Gigant KAMET</t>
  </si>
  <si>
    <t>Standardowe zszywki biurowe 24/6</t>
  </si>
  <si>
    <t>Grand</t>
  </si>
  <si>
    <t>1000 szt./op.</t>
  </si>
  <si>
    <t>21 cm</t>
  </si>
  <si>
    <t>Spinacze biurowe okrągłe 28 mm</t>
  </si>
  <si>
    <t>Pinezki zwykłe</t>
  </si>
  <si>
    <t>Klej WIKOL</t>
  </si>
  <si>
    <t>45 ml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</si>
  <si>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</si>
  <si>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</si>
  <si>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500 arkuszy/ryza</t>
  </si>
  <si>
    <t>POLspeed</t>
  </si>
  <si>
    <t>Razem</t>
  </si>
  <si>
    <t>netto</t>
  </si>
  <si>
    <t>VAT</t>
  </si>
  <si>
    <t>brutto</t>
  </si>
  <si>
    <t>09.=07+08</t>
  </si>
  <si>
    <t>Netto</t>
  </si>
  <si>
    <t>Brutto</t>
  </si>
  <si>
    <t>sztuka</t>
  </si>
  <si>
    <t>czarny</t>
  </si>
  <si>
    <t>kolor</t>
  </si>
  <si>
    <t>oryginał</t>
  </si>
  <si>
    <t>Tusz do drukarki Hp laserJet P1102</t>
  </si>
  <si>
    <t>rodzaj</t>
  </si>
  <si>
    <t>07.</t>
  </si>
  <si>
    <t>08.=06*07</t>
  </si>
  <si>
    <t>09.</t>
  </si>
  <si>
    <t>10.=08+09</t>
  </si>
  <si>
    <t>200 kartek</t>
  </si>
  <si>
    <t>Korektor w taśmie 4,2*6 m, Pelikan blanco</t>
  </si>
  <si>
    <t>Pinezki tablicowe</t>
  </si>
  <si>
    <t>200 szt./op</t>
  </si>
  <si>
    <t>Toner do kserokopiarki NASHUATEC MP 2014 AD</t>
  </si>
  <si>
    <t>Dziennik żywieniowy przedszkola A4</t>
  </si>
  <si>
    <t>20 kartek dwustronnie</t>
  </si>
  <si>
    <t>BIGO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</si>
  <si>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</si>
  <si>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</si>
  <si>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</si>
  <si>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rPr>
        <b/>
        <u/>
        <sz val="10"/>
        <rFont val="Times New Roman"/>
        <family val="1"/>
        <charset val="238"/>
      </rPr>
      <t>Linijka</t>
    </r>
    <r>
      <rPr>
        <sz val="10"/>
        <rFont val="Times New Roman"/>
        <family val="1"/>
        <charset val="238"/>
      </rPr>
      <t xml:space="preserve"> plastikowa przeźroczysta 20 cm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</si>
  <si>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</si>
  <si>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</si>
  <si>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</si>
  <si>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</si>
  <si>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</si>
  <si>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</si>
  <si>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Dziennik korespondencyjny A4</t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</si>
  <si>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</si>
  <si>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</si>
  <si>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</si>
  <si>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 xml:space="preserve">Marker do płyt CD / DVD,  </t>
    </r>
    <r>
      <rPr>
        <sz val="11"/>
        <rFont val="Times New Roman"/>
        <family val="1"/>
        <charset val="238"/>
      </rPr>
      <t xml:space="preserve">                               </t>
    </r>
    <r>
      <rPr>
        <sz val="8"/>
        <rFont val="Times New Roman"/>
        <family val="1"/>
        <charset val="238"/>
      </rPr>
      <t xml:space="preserve"> grubosć lini pisania 0,7 - 1,0 mm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</si>
  <si>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żółty, różowy, pomarańcz, zielony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</si>
  <si>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</si>
  <si>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Zakładki indeksujące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15*50 mm*100 szt.</t>
    </r>
  </si>
  <si>
    <r>
      <rPr>
        <b/>
        <u/>
        <sz val="10"/>
        <rFont val="Times New Roman"/>
        <family val="1"/>
        <charset val="238"/>
      </rPr>
      <t>Blok biurowy/notatnikowy</t>
    </r>
    <r>
      <rPr>
        <sz val="10"/>
        <rFont val="Times New Roman"/>
        <family val="1"/>
        <charset val="238"/>
      </rPr>
      <t xml:space="preserve"> A4/100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</si>
  <si>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</si>
  <si>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</si>
  <si>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</si>
  <si>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</si>
  <si>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</si>
  <si>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t xml:space="preserve">Koperty samoklejące białe C3 </t>
    </r>
    <r>
      <rPr>
        <sz val="8"/>
        <rFont val="Times New Roman"/>
        <family val="1"/>
        <charset val="238"/>
      </rPr>
      <t>324*458 mm</t>
    </r>
  </si>
  <si>
    <r>
      <t xml:space="preserve">Koperty samoklejące białe B4 </t>
    </r>
    <r>
      <rPr>
        <sz val="8"/>
        <rFont val="Times New Roman"/>
        <family val="1"/>
        <charset val="238"/>
      </rPr>
      <t>250*353 mm</t>
    </r>
  </si>
  <si>
    <r>
      <t>Koperty samoklejące białe B5</t>
    </r>
    <r>
      <rPr>
        <sz val="8"/>
        <rFont val="Times New Roman"/>
        <family val="1"/>
        <charset val="238"/>
      </rPr>
      <t xml:space="preserve"> 176*250 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</si>
  <si>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</si>
  <si>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t>Esselte</t>
  </si>
  <si>
    <t>kieltech</t>
  </si>
  <si>
    <t>interdruk</t>
  </si>
  <si>
    <r>
      <t xml:space="preserve">Druk </t>
    </r>
    <r>
      <rPr>
        <b/>
        <sz val="10"/>
        <rFont val="Times New Roman"/>
        <family val="1"/>
        <charset val="238"/>
      </rPr>
      <t>polecenia przelewu WP 2</t>
    </r>
    <r>
      <rPr>
        <sz val="10"/>
        <rFont val="Times New Roman"/>
        <family val="1"/>
        <charset val="238"/>
      </rPr>
      <t xml:space="preserve"> A6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</si>
  <si>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</si>
  <si>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groszkowe o grubości min 70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</si>
  <si>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</si>
  <si>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białą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kartonu, z mocną gumką wzdłuż dłuższego boku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</si>
  <si>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na haczyki 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, z mocną gumką wzdłuż dłuższego boku zapinaną na haczyki 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</si>
  <si>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grzbietem, szer. 3 cm, wyposażona w kieszonkę na grzbiecie, 4 sztuki wewnętrxznych listew z zapięciami skoroszytowymi, 3 sztukiprzekłądek personalnych  wg wzoru kodeksu pracy, konstrukcja teczki umożliwiajaca pionową archiwizację półkową.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</si>
  <si>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</si>
  <si>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żółte/pastel 75*75*400 kartek</t>
    </r>
  </si>
  <si>
    <t>Masa mocujaca Astra 50g</t>
  </si>
  <si>
    <t>Klej MAGIC w sztyfcie 20g</t>
  </si>
  <si>
    <t>Tusz do urządzenia wielofunkcyjnego Nashuatec MPC 2051</t>
  </si>
  <si>
    <t>Tusz do urządzenia wielofunkcyjnego Ricon MP301 SP</t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</si>
  <si>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48-50 mm*66m</t>
    </r>
  </si>
  <si>
    <t>CZĘŚĆ I - artykuły biurowe i papiernicze - 2023/2024</t>
  </si>
  <si>
    <t xml:space="preserve">VIII - XII. 2023 </t>
  </si>
  <si>
    <t>I - VII.2024</t>
  </si>
  <si>
    <t>10.</t>
  </si>
  <si>
    <t>11.=10.*06.</t>
  </si>
  <si>
    <t>12.</t>
  </si>
  <si>
    <t>wartość netto        VIII-XII.2023</t>
  </si>
  <si>
    <t>13.=12.*06.</t>
  </si>
  <si>
    <t>wartość netto         I -VII.2024</t>
  </si>
  <si>
    <t>vat</t>
  </si>
  <si>
    <t xml:space="preserve">Załącznik nr 1 </t>
  </si>
  <si>
    <t>Załącznik nr 1</t>
  </si>
  <si>
    <t>CZEŚĆ II - papier kserograficzny - 2023 / 2024</t>
  </si>
  <si>
    <t>CZĘŚĆ III - tonery i tusze - 2023/2024</t>
  </si>
  <si>
    <t>Zespół Szkolno - Przedszkolny w Szybowicach</t>
  </si>
  <si>
    <t>Zespół Szkolno Przedszkolny w Szybowicach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</si>
</sst>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7" fillId="0" borderId="1" xfId="0" applyFont="1" applyBorder="1" applyAlignment="1">
      <alignment wrapText="1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7" fillId="0" borderId="1" xfId="0" applyFont="1" applyBorder="1"/>
    <xf numFmtId="0" fontId="7" fillId="2" borderId="1" xfId="0" applyFont="1" applyFill="1" applyBorder="1" applyAlignment="1">
      <alignment vertical="top" wrapText="1"/>
    </xf>
    <xf numFmtId="0" fontId="20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/>
    <xf numFmtId="2" fontId="20" fillId="0" borderId="2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0" borderId="0" xfId="0" applyFont="1"/>
    <xf numFmtId="0" fontId="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2" fillId="0" borderId="0" xfId="0" applyFont="1"/>
    <xf numFmtId="0" fontId="29" fillId="0" borderId="0" xfId="0" applyFont="1"/>
    <xf numFmtId="0" fontId="27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2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/>
    <xf numFmtId="2" fontId="30" fillId="0" borderId="1" xfId="0" applyNumberFormat="1" applyFont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1" fillId="4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/>
    <xf numFmtId="9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Border="1"/>
    <xf numFmtId="0" fontId="31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62"/>
  <sheetViews>
    <sheetView topLeftCell="A62" zoomScaleNormal="100" workbookViewId="0">
      <selection activeCell="O71" sqref="O71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  <col min="12" max="15" width="15.42578125" customWidth="1"/>
  </cols>
  <sheetData>
    <row r="2" spans="2:65" ht="18.75">
      <c r="B2" s="1"/>
      <c r="C2" s="67" t="s">
        <v>125</v>
      </c>
      <c r="D2" s="72" t="s">
        <v>128</v>
      </c>
      <c r="H2" s="67"/>
    </row>
    <row r="3" spans="2:65" ht="18.75">
      <c r="B3" s="1"/>
      <c r="C3" s="67"/>
    </row>
    <row r="4" spans="2:65">
      <c r="C4" s="79" t="s">
        <v>114</v>
      </c>
      <c r="F4" s="81"/>
      <c r="G4" s="68"/>
    </row>
    <row r="5" spans="2:65">
      <c r="G5" s="68"/>
    </row>
    <row r="6" spans="2:6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46</v>
      </c>
      <c r="J6" s="5" t="s">
        <v>14</v>
      </c>
      <c r="K6" s="41"/>
      <c r="L6" s="5" t="s">
        <v>115</v>
      </c>
      <c r="M6" s="5" t="s">
        <v>120</v>
      </c>
      <c r="N6" s="40" t="s">
        <v>116</v>
      </c>
      <c r="O6" s="40" t="s">
        <v>122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2:65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40</v>
      </c>
      <c r="I7" s="7" t="s">
        <v>11</v>
      </c>
      <c r="J7" s="7" t="s">
        <v>48</v>
      </c>
      <c r="K7" s="42"/>
      <c r="L7" s="17" t="s">
        <v>117</v>
      </c>
      <c r="M7" s="17" t="s">
        <v>118</v>
      </c>
      <c r="N7" s="29" t="s">
        <v>119</v>
      </c>
      <c r="O7" s="29" t="s">
        <v>121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2:65" ht="105" customHeight="1">
      <c r="B8" s="8" t="s">
        <v>5</v>
      </c>
      <c r="C8" s="53" t="s">
        <v>78</v>
      </c>
      <c r="D8" s="5"/>
      <c r="E8" s="3" t="s">
        <v>16</v>
      </c>
      <c r="F8" s="69">
        <f>(L8+N8)</f>
        <v>10</v>
      </c>
      <c r="G8" s="84"/>
      <c r="H8" s="86">
        <f>F8*G8</f>
        <v>0</v>
      </c>
      <c r="I8" s="87">
        <f>H8*23%</f>
        <v>0</v>
      </c>
      <c r="J8" s="87">
        <f>H8+I8</f>
        <v>0</v>
      </c>
      <c r="K8" s="41"/>
      <c r="L8" s="84">
        <v>5</v>
      </c>
      <c r="M8" s="84">
        <v>0</v>
      </c>
      <c r="N8" s="85">
        <v>5</v>
      </c>
      <c r="O8" s="85">
        <f>N8*G8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2:65" ht="104.25" customHeight="1">
      <c r="B9" s="8" t="s">
        <v>6</v>
      </c>
      <c r="C9" s="53" t="s">
        <v>77</v>
      </c>
      <c r="D9" s="5"/>
      <c r="E9" s="3" t="s">
        <v>16</v>
      </c>
      <c r="F9" s="69">
        <f>(L9+N9)</f>
        <v>4</v>
      </c>
      <c r="G9" s="84"/>
      <c r="H9" s="86">
        <f>F9*G9</f>
        <v>0</v>
      </c>
      <c r="I9" s="87">
        <f>H9*23%</f>
        <v>0</v>
      </c>
      <c r="J9" s="87">
        <f>H9+I9</f>
        <v>0</v>
      </c>
      <c r="K9" s="41"/>
      <c r="L9" s="84">
        <v>2</v>
      </c>
      <c r="M9" s="84">
        <f t="shared" ref="M9:M39" si="0">L9*G9</f>
        <v>0</v>
      </c>
      <c r="N9" s="85">
        <v>2</v>
      </c>
      <c r="O9" s="85">
        <f t="shared" ref="O9:O39" si="1">N9*G9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2:65" ht="7.5" customHeight="1">
      <c r="B10" s="13"/>
      <c r="C10" s="43"/>
      <c r="D10" s="15"/>
      <c r="E10" s="15"/>
      <c r="F10" s="82"/>
      <c r="G10" s="58"/>
      <c r="H10" s="15"/>
      <c r="I10" s="14"/>
      <c r="J10" s="14"/>
      <c r="K10" s="41"/>
      <c r="L10" s="15"/>
      <c r="M10" s="83"/>
      <c r="N10" s="15"/>
      <c r="O10" s="6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2:65" ht="36" customHeight="1">
      <c r="B11" s="8"/>
      <c r="C11" s="54" t="s">
        <v>101</v>
      </c>
      <c r="D11" s="6" t="s">
        <v>97</v>
      </c>
      <c r="E11" s="3" t="s">
        <v>20</v>
      </c>
      <c r="F11" s="69">
        <f t="shared" ref="F11:F17" si="2">(L11+N11)</f>
        <v>4</v>
      </c>
      <c r="G11" s="88"/>
      <c r="H11" s="86">
        <f t="shared" ref="H11:H17" si="3">F11*G11</f>
        <v>0</v>
      </c>
      <c r="I11" s="87">
        <f t="shared" ref="I11:I15" si="4">H11*23%</f>
        <v>0</v>
      </c>
      <c r="J11" s="87">
        <f t="shared" ref="J11:J17" si="5">H11+I11</f>
        <v>0</v>
      </c>
      <c r="K11" s="41"/>
      <c r="L11" s="84">
        <v>2</v>
      </c>
      <c r="M11" s="84">
        <f t="shared" si="0"/>
        <v>0</v>
      </c>
      <c r="N11" s="84">
        <v>2</v>
      </c>
      <c r="O11" s="84">
        <f t="shared" si="1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2:65" ht="38.25" customHeight="1">
      <c r="B12" s="8"/>
      <c r="C12" s="54" t="s">
        <v>102</v>
      </c>
      <c r="D12" s="6"/>
      <c r="E12" s="3" t="s">
        <v>20</v>
      </c>
      <c r="F12" s="69">
        <f t="shared" si="2"/>
        <v>4</v>
      </c>
      <c r="G12" s="84"/>
      <c r="H12" s="86">
        <f t="shared" si="3"/>
        <v>0</v>
      </c>
      <c r="I12" s="87">
        <f t="shared" si="4"/>
        <v>0</v>
      </c>
      <c r="J12" s="87">
        <f t="shared" si="5"/>
        <v>0</v>
      </c>
      <c r="K12" s="41"/>
      <c r="L12" s="84">
        <v>2</v>
      </c>
      <c r="M12" s="84">
        <f t="shared" si="0"/>
        <v>0</v>
      </c>
      <c r="N12" s="84">
        <v>2</v>
      </c>
      <c r="O12" s="84">
        <f t="shared" si="1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2:65" ht="48.75" customHeight="1">
      <c r="B13" s="8"/>
      <c r="C13" s="54" t="s">
        <v>103</v>
      </c>
      <c r="D13" s="8" t="s">
        <v>68</v>
      </c>
      <c r="E13" s="3" t="s">
        <v>16</v>
      </c>
      <c r="F13" s="69">
        <f t="shared" si="2"/>
        <v>20</v>
      </c>
      <c r="G13" s="84"/>
      <c r="H13" s="86">
        <f t="shared" si="3"/>
        <v>0</v>
      </c>
      <c r="I13" s="87">
        <f t="shared" si="4"/>
        <v>0</v>
      </c>
      <c r="J13" s="87">
        <f t="shared" si="5"/>
        <v>0</v>
      </c>
      <c r="K13" s="41"/>
      <c r="L13" s="84">
        <v>10</v>
      </c>
      <c r="M13" s="84">
        <f t="shared" si="0"/>
        <v>0</v>
      </c>
      <c r="N13" s="84">
        <v>10</v>
      </c>
      <c r="O13" s="84">
        <f t="shared" si="1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2:65" ht="48.75" customHeight="1">
      <c r="B14" s="8"/>
      <c r="C14" s="54" t="s">
        <v>104</v>
      </c>
      <c r="D14" s="6" t="s">
        <v>98</v>
      </c>
      <c r="E14" s="3" t="s">
        <v>16</v>
      </c>
      <c r="F14" s="69">
        <f t="shared" si="2"/>
        <v>20</v>
      </c>
      <c r="G14" s="84"/>
      <c r="H14" s="86">
        <f t="shared" si="3"/>
        <v>0</v>
      </c>
      <c r="I14" s="87">
        <f t="shared" si="4"/>
        <v>0</v>
      </c>
      <c r="J14" s="87">
        <f t="shared" si="5"/>
        <v>0</v>
      </c>
      <c r="K14" s="41"/>
      <c r="L14" s="62">
        <v>10</v>
      </c>
      <c r="M14" s="62">
        <f t="shared" si="0"/>
        <v>0</v>
      </c>
      <c r="N14" s="65">
        <v>10</v>
      </c>
      <c r="O14" s="65">
        <f t="shared" si="1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2:65" ht="61.5" customHeight="1">
      <c r="B15" s="8"/>
      <c r="C15" s="54" t="s">
        <v>105</v>
      </c>
      <c r="D15" s="6" t="s">
        <v>98</v>
      </c>
      <c r="E15" s="3" t="s">
        <v>16</v>
      </c>
      <c r="F15" s="69">
        <f t="shared" si="2"/>
        <v>20</v>
      </c>
      <c r="G15" s="88"/>
      <c r="H15" s="86">
        <f t="shared" si="3"/>
        <v>0</v>
      </c>
      <c r="I15" s="87">
        <f t="shared" si="4"/>
        <v>0</v>
      </c>
      <c r="J15" s="87">
        <f t="shared" si="5"/>
        <v>0</v>
      </c>
      <c r="K15" s="41"/>
      <c r="L15" s="62">
        <v>10</v>
      </c>
      <c r="M15" s="62">
        <f t="shared" si="0"/>
        <v>0</v>
      </c>
      <c r="N15" s="62">
        <v>10</v>
      </c>
      <c r="O15" s="65">
        <f t="shared" si="1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65" ht="83.25" customHeight="1">
      <c r="B16" s="8"/>
      <c r="C16" s="54" t="s">
        <v>106</v>
      </c>
      <c r="D16" s="6"/>
      <c r="E16" s="3" t="s">
        <v>16</v>
      </c>
      <c r="F16" s="69">
        <f t="shared" si="2"/>
        <v>6</v>
      </c>
      <c r="G16" s="88"/>
      <c r="H16" s="86">
        <f t="shared" si="3"/>
        <v>0</v>
      </c>
      <c r="I16" s="87">
        <f t="shared" ref="I16:I17" si="6">H16*23%</f>
        <v>0</v>
      </c>
      <c r="J16" s="87">
        <f t="shared" si="5"/>
        <v>0</v>
      </c>
      <c r="K16" s="41"/>
      <c r="L16" s="84">
        <v>3</v>
      </c>
      <c r="M16" s="84">
        <f t="shared" si="0"/>
        <v>0</v>
      </c>
      <c r="N16" s="84">
        <v>3</v>
      </c>
      <c r="O16" s="84">
        <f t="shared" si="1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65" ht="40.5" customHeight="1">
      <c r="B17" s="18"/>
      <c r="C17" s="49" t="s">
        <v>96</v>
      </c>
      <c r="D17" s="10"/>
      <c r="E17" s="17" t="s">
        <v>19</v>
      </c>
      <c r="F17" s="69">
        <f t="shared" si="2"/>
        <v>8</v>
      </c>
      <c r="G17" s="88"/>
      <c r="H17" s="89">
        <f t="shared" si="3"/>
        <v>0</v>
      </c>
      <c r="I17" s="87">
        <f t="shared" si="6"/>
        <v>0</v>
      </c>
      <c r="J17" s="87">
        <f t="shared" si="5"/>
        <v>0</v>
      </c>
      <c r="K17" s="41"/>
      <c r="L17" s="84">
        <v>4</v>
      </c>
      <c r="M17" s="84">
        <f t="shared" si="0"/>
        <v>0</v>
      </c>
      <c r="N17" s="84">
        <v>4</v>
      </c>
      <c r="O17" s="84">
        <f t="shared" si="1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2:65" ht="6.75" customHeight="1">
      <c r="B18" s="13"/>
      <c r="C18" s="44"/>
      <c r="D18" s="22"/>
      <c r="E18" s="23"/>
      <c r="F18" s="82"/>
      <c r="G18" s="59"/>
      <c r="H18" s="15"/>
      <c r="I18" s="14"/>
      <c r="J18" s="14"/>
      <c r="K18" s="41"/>
      <c r="L18" s="15"/>
      <c r="M18" s="83"/>
      <c r="N18" s="15"/>
      <c r="O18" s="6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2:65" ht="18.75">
      <c r="B19" s="8"/>
      <c r="C19" s="48" t="s">
        <v>91</v>
      </c>
      <c r="D19" s="6"/>
      <c r="E19" s="3" t="s">
        <v>18</v>
      </c>
      <c r="F19" s="69">
        <f t="shared" ref="F19:F23" si="7">(L19+N19)</f>
        <v>6</v>
      </c>
      <c r="G19" s="84"/>
      <c r="H19" s="86">
        <f t="shared" ref="H19:H23" si="8">F19*G19</f>
        <v>0</v>
      </c>
      <c r="I19" s="87">
        <f t="shared" ref="I19:I23" si="9">H19*23%</f>
        <v>0</v>
      </c>
      <c r="J19" s="87">
        <f t="shared" ref="J19:J23" si="10">H19+I19</f>
        <v>0</v>
      </c>
      <c r="K19" s="41"/>
      <c r="L19" s="84">
        <v>3</v>
      </c>
      <c r="M19" s="84">
        <f t="shared" si="0"/>
        <v>0</v>
      </c>
      <c r="N19" s="84">
        <v>3</v>
      </c>
      <c r="O19" s="84">
        <f t="shared" si="1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2:65" ht="18.75">
      <c r="B20" s="8"/>
      <c r="C20" s="48" t="s">
        <v>92</v>
      </c>
      <c r="D20" s="6"/>
      <c r="E20" s="3" t="s">
        <v>18</v>
      </c>
      <c r="F20" s="69">
        <f t="shared" si="7"/>
        <v>6</v>
      </c>
      <c r="G20" s="88"/>
      <c r="H20" s="86">
        <f t="shared" si="8"/>
        <v>0</v>
      </c>
      <c r="I20" s="87">
        <f t="shared" si="9"/>
        <v>0</v>
      </c>
      <c r="J20" s="87">
        <f t="shared" si="10"/>
        <v>0</v>
      </c>
      <c r="K20" s="41"/>
      <c r="L20" s="84">
        <v>3</v>
      </c>
      <c r="M20" s="84">
        <f t="shared" si="0"/>
        <v>0</v>
      </c>
      <c r="N20" s="84">
        <v>3</v>
      </c>
      <c r="O20" s="84">
        <f t="shared" si="1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2:65" ht="18.75">
      <c r="B21" s="8"/>
      <c r="C21" s="48" t="s">
        <v>93</v>
      </c>
      <c r="D21" s="6"/>
      <c r="E21" s="3" t="s">
        <v>16</v>
      </c>
      <c r="F21" s="69">
        <f t="shared" si="7"/>
        <v>20</v>
      </c>
      <c r="G21" s="88"/>
      <c r="H21" s="86">
        <f t="shared" si="8"/>
        <v>0</v>
      </c>
      <c r="I21" s="87">
        <f t="shared" si="9"/>
        <v>0</v>
      </c>
      <c r="J21" s="87">
        <f t="shared" si="10"/>
        <v>0</v>
      </c>
      <c r="K21" s="41"/>
      <c r="L21" s="84">
        <v>10</v>
      </c>
      <c r="M21" s="84">
        <f t="shared" si="0"/>
        <v>0</v>
      </c>
      <c r="N21" s="84">
        <v>10</v>
      </c>
      <c r="O21" s="84">
        <f t="shared" si="1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2:65" ht="18.75">
      <c r="B22" s="8"/>
      <c r="C22" s="48" t="s">
        <v>94</v>
      </c>
      <c r="D22" s="6"/>
      <c r="E22" s="3" t="s">
        <v>18</v>
      </c>
      <c r="F22" s="69">
        <f t="shared" si="7"/>
        <v>2</v>
      </c>
      <c r="G22" s="84"/>
      <c r="H22" s="86">
        <f t="shared" si="8"/>
        <v>0</v>
      </c>
      <c r="I22" s="87">
        <f t="shared" si="9"/>
        <v>0</v>
      </c>
      <c r="J22" s="87">
        <f t="shared" si="10"/>
        <v>0</v>
      </c>
      <c r="K22" s="41"/>
      <c r="L22" s="84">
        <v>1</v>
      </c>
      <c r="M22" s="84">
        <f t="shared" si="0"/>
        <v>0</v>
      </c>
      <c r="N22" s="84">
        <v>1</v>
      </c>
      <c r="O22" s="84">
        <f t="shared" si="1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5" ht="18.75">
      <c r="B23" s="8"/>
      <c r="C23" s="48" t="s">
        <v>95</v>
      </c>
      <c r="D23" s="6"/>
      <c r="E23" s="3" t="s">
        <v>23</v>
      </c>
      <c r="F23" s="69">
        <f t="shared" si="7"/>
        <v>2</v>
      </c>
      <c r="G23" s="88"/>
      <c r="H23" s="86">
        <f t="shared" si="8"/>
        <v>0</v>
      </c>
      <c r="I23" s="87">
        <f t="shared" si="9"/>
        <v>0</v>
      </c>
      <c r="J23" s="87">
        <f t="shared" si="10"/>
        <v>0</v>
      </c>
      <c r="K23" s="41"/>
      <c r="L23" s="84">
        <v>1</v>
      </c>
      <c r="M23" s="84">
        <f t="shared" si="0"/>
        <v>0</v>
      </c>
      <c r="N23" s="84">
        <v>1</v>
      </c>
      <c r="O23" s="84">
        <f t="shared" si="1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2:65" ht="7.5" customHeight="1">
      <c r="B24" s="13"/>
      <c r="C24" s="45"/>
      <c r="D24" s="14"/>
      <c r="E24" s="15"/>
      <c r="F24" s="82"/>
      <c r="G24" s="58"/>
      <c r="H24" s="15"/>
      <c r="I24" s="14"/>
      <c r="J24" s="14"/>
      <c r="K24" s="41"/>
      <c r="L24" s="15"/>
      <c r="M24" s="83"/>
      <c r="N24" s="15"/>
      <c r="O24" s="6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18.75">
      <c r="B25" s="8"/>
      <c r="C25" s="51" t="s">
        <v>89</v>
      </c>
      <c r="D25" s="6"/>
      <c r="E25" s="3" t="s">
        <v>21</v>
      </c>
      <c r="F25" s="69">
        <f>(L25+N25)</f>
        <v>2</v>
      </c>
      <c r="G25" s="84"/>
      <c r="H25" s="86">
        <f t="shared" ref="H25:H27" si="11">F25*G25</f>
        <v>0</v>
      </c>
      <c r="I25" s="87">
        <f t="shared" ref="I25:I27" si="12">H25*23%</f>
        <v>0</v>
      </c>
      <c r="J25" s="87">
        <f t="shared" ref="J25:J27" si="13">H25+I25</f>
        <v>0</v>
      </c>
      <c r="K25" s="41"/>
      <c r="L25" s="84">
        <v>1</v>
      </c>
      <c r="M25" s="84">
        <f t="shared" si="0"/>
        <v>0</v>
      </c>
      <c r="N25" s="84">
        <v>1</v>
      </c>
      <c r="O25" s="84">
        <f t="shared" si="1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2:65" ht="18.75">
      <c r="B26" s="8"/>
      <c r="C26" s="51" t="s">
        <v>90</v>
      </c>
      <c r="D26" s="6"/>
      <c r="E26" s="3" t="s">
        <v>21</v>
      </c>
      <c r="F26" s="69">
        <f>(L26+N26)</f>
        <v>2</v>
      </c>
      <c r="G26" s="84"/>
      <c r="H26" s="86">
        <f t="shared" si="11"/>
        <v>0</v>
      </c>
      <c r="I26" s="87">
        <f t="shared" si="12"/>
        <v>0</v>
      </c>
      <c r="J26" s="87">
        <f t="shared" si="13"/>
        <v>0</v>
      </c>
      <c r="K26" s="41"/>
      <c r="L26" s="84">
        <v>1</v>
      </c>
      <c r="M26" s="84">
        <f t="shared" si="0"/>
        <v>0</v>
      </c>
      <c r="N26" s="84">
        <v>1</v>
      </c>
      <c r="O26" s="84">
        <f t="shared" si="1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2:65" ht="18.75">
      <c r="B27" s="8"/>
      <c r="C27" s="51" t="s">
        <v>100</v>
      </c>
      <c r="D27" s="6"/>
      <c r="E27" s="3" t="s">
        <v>21</v>
      </c>
      <c r="F27" s="69">
        <f>(L27+N27)</f>
        <v>2</v>
      </c>
      <c r="G27" s="84"/>
      <c r="H27" s="86">
        <f t="shared" si="11"/>
        <v>0</v>
      </c>
      <c r="I27" s="87">
        <f t="shared" si="12"/>
        <v>0</v>
      </c>
      <c r="J27" s="87">
        <f t="shared" si="13"/>
        <v>0</v>
      </c>
      <c r="K27" s="41"/>
      <c r="L27" s="84">
        <v>1</v>
      </c>
      <c r="M27" s="84">
        <f t="shared" si="0"/>
        <v>0</v>
      </c>
      <c r="N27" s="84">
        <v>1</v>
      </c>
      <c r="O27" s="84">
        <f t="shared" si="1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2:65" ht="6.75" customHeight="1">
      <c r="B28" s="13"/>
      <c r="C28" s="45"/>
      <c r="D28" s="14"/>
      <c r="E28" s="15"/>
      <c r="F28" s="82"/>
      <c r="G28" s="58"/>
      <c r="H28" s="15"/>
      <c r="I28" s="14"/>
      <c r="J28" s="14"/>
      <c r="K28" s="41"/>
      <c r="L28" s="15"/>
      <c r="M28" s="83"/>
      <c r="N28" s="15"/>
      <c r="O28" s="66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2:65" ht="18.75">
      <c r="B29" s="8"/>
      <c r="C29" s="51" t="s">
        <v>88</v>
      </c>
      <c r="D29" s="6"/>
      <c r="E29" s="3" t="s">
        <v>22</v>
      </c>
      <c r="F29" s="69">
        <f>(L29+N29)</f>
        <v>4</v>
      </c>
      <c r="G29" s="88"/>
      <c r="H29" s="86">
        <f t="shared" ref="H29" si="14">F29*G29</f>
        <v>0</v>
      </c>
      <c r="I29" s="87">
        <f>H29*23%</f>
        <v>0</v>
      </c>
      <c r="J29" s="87">
        <f>H29+I29</f>
        <v>0</v>
      </c>
      <c r="K29" s="41"/>
      <c r="L29" s="84">
        <v>2</v>
      </c>
      <c r="M29" s="84">
        <f t="shared" si="0"/>
        <v>0</v>
      </c>
      <c r="N29" s="84">
        <v>2</v>
      </c>
      <c r="O29" s="84">
        <f t="shared" si="1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2:65" ht="6.75" customHeight="1">
      <c r="B30" s="13"/>
      <c r="C30" s="45"/>
      <c r="D30" s="13"/>
      <c r="E30" s="15"/>
      <c r="F30" s="82"/>
      <c r="G30" s="58"/>
      <c r="H30" s="15"/>
      <c r="I30" s="14"/>
      <c r="J30" s="14"/>
      <c r="K30" s="41"/>
      <c r="L30" s="15"/>
      <c r="M30" s="83"/>
      <c r="N30" s="15"/>
      <c r="O30" s="6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2:65" ht="18.75">
      <c r="B31" s="6"/>
      <c r="C31" s="51" t="s">
        <v>87</v>
      </c>
      <c r="D31" s="8" t="s">
        <v>99</v>
      </c>
      <c r="E31" s="3" t="s">
        <v>16</v>
      </c>
      <c r="F31" s="69">
        <f t="shared" ref="F31:F35" si="15">(L31+N31)</f>
        <v>4</v>
      </c>
      <c r="G31" s="84"/>
      <c r="H31" s="86">
        <f t="shared" ref="H31:H35" si="16">F31*G31</f>
        <v>0</v>
      </c>
      <c r="I31" s="87">
        <f t="shared" ref="I31:I53" si="17">H31*23%</f>
        <v>0</v>
      </c>
      <c r="J31" s="87">
        <f t="shared" ref="J31:J53" si="18">H31+I31</f>
        <v>0</v>
      </c>
      <c r="K31" s="41"/>
      <c r="L31" s="84">
        <v>2</v>
      </c>
      <c r="M31" s="84">
        <f t="shared" si="0"/>
        <v>0</v>
      </c>
      <c r="N31" s="84">
        <v>2</v>
      </c>
      <c r="O31" s="84">
        <f t="shared" si="1"/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2:65" ht="18.75">
      <c r="B32" s="6"/>
      <c r="C32" s="48" t="s">
        <v>24</v>
      </c>
      <c r="D32" s="8"/>
      <c r="E32" s="3" t="s">
        <v>16</v>
      </c>
      <c r="F32" s="69">
        <f t="shared" si="15"/>
        <v>4</v>
      </c>
      <c r="G32" s="84"/>
      <c r="H32" s="86">
        <f t="shared" si="16"/>
        <v>0</v>
      </c>
      <c r="I32" s="87">
        <f t="shared" si="17"/>
        <v>0</v>
      </c>
      <c r="J32" s="87">
        <f t="shared" si="18"/>
        <v>0</v>
      </c>
      <c r="K32" s="41"/>
      <c r="L32" s="84">
        <v>2</v>
      </c>
      <c r="M32" s="84">
        <f t="shared" si="0"/>
        <v>0</v>
      </c>
      <c r="N32" s="84">
        <v>2</v>
      </c>
      <c r="O32" s="84">
        <f t="shared" si="1"/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2:65" ht="18.75">
      <c r="B33" s="6"/>
      <c r="C33" s="48" t="s">
        <v>25</v>
      </c>
      <c r="D33" s="8"/>
      <c r="E33" s="3" t="s">
        <v>16</v>
      </c>
      <c r="F33" s="69">
        <f t="shared" si="15"/>
        <v>4</v>
      </c>
      <c r="G33" s="88"/>
      <c r="H33" s="90">
        <f t="shared" si="16"/>
        <v>0</v>
      </c>
      <c r="I33" s="87">
        <f t="shared" si="17"/>
        <v>0</v>
      </c>
      <c r="J33" s="87">
        <f t="shared" si="18"/>
        <v>0</v>
      </c>
      <c r="K33" s="41"/>
      <c r="L33" s="84">
        <v>2</v>
      </c>
      <c r="M33" s="84">
        <f t="shared" si="0"/>
        <v>0</v>
      </c>
      <c r="N33" s="84">
        <v>2</v>
      </c>
      <c r="O33" s="84">
        <f t="shared" si="1"/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25.5">
      <c r="B34" s="6"/>
      <c r="C34" s="48" t="s">
        <v>66</v>
      </c>
      <c r="D34" s="8"/>
      <c r="E34" s="5" t="s">
        <v>67</v>
      </c>
      <c r="F34" s="69">
        <f t="shared" si="15"/>
        <v>20</v>
      </c>
      <c r="G34" s="88"/>
      <c r="H34" s="86">
        <f t="shared" si="16"/>
        <v>0</v>
      </c>
      <c r="I34" s="87">
        <f t="shared" si="17"/>
        <v>0</v>
      </c>
      <c r="J34" s="87">
        <f t="shared" si="18"/>
        <v>0</v>
      </c>
      <c r="K34" s="41"/>
      <c r="L34" s="84">
        <v>10</v>
      </c>
      <c r="M34" s="84">
        <f t="shared" si="0"/>
        <v>0</v>
      </c>
      <c r="N34" s="84">
        <v>10</v>
      </c>
      <c r="O34" s="84">
        <f t="shared" si="1"/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 ht="18.75">
      <c r="B35" s="6"/>
      <c r="C35" s="57" t="s">
        <v>79</v>
      </c>
      <c r="D35" s="8"/>
      <c r="E35" s="3" t="s">
        <v>61</v>
      </c>
      <c r="F35" s="69">
        <f t="shared" si="15"/>
        <v>2</v>
      </c>
      <c r="G35" s="84"/>
      <c r="H35" s="90">
        <f t="shared" si="16"/>
        <v>0</v>
      </c>
      <c r="I35" s="87">
        <f t="shared" si="17"/>
        <v>0</v>
      </c>
      <c r="J35" s="87">
        <f t="shared" si="18"/>
        <v>0</v>
      </c>
      <c r="K35" s="41"/>
      <c r="L35" s="84">
        <v>1</v>
      </c>
      <c r="M35" s="84">
        <f t="shared" si="0"/>
        <v>0</v>
      </c>
      <c r="N35" s="84">
        <v>1</v>
      </c>
      <c r="O35" s="84">
        <f t="shared" si="1"/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 ht="6" customHeight="1">
      <c r="B36" s="14"/>
      <c r="C36" s="45"/>
      <c r="D36" s="15"/>
      <c r="E36" s="15"/>
      <c r="F36" s="82"/>
      <c r="G36" s="58"/>
      <c r="H36" s="15"/>
      <c r="I36" s="30"/>
      <c r="J36" s="30"/>
      <c r="K36" s="41"/>
      <c r="L36" s="15"/>
      <c r="M36" s="83"/>
      <c r="N36" s="15"/>
      <c r="O36" s="6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 ht="18.75">
      <c r="B37" s="6"/>
      <c r="C37" s="51" t="s">
        <v>107</v>
      </c>
      <c r="D37" s="3"/>
      <c r="E37" s="3" t="s">
        <v>16</v>
      </c>
      <c r="F37" s="69">
        <f t="shared" ref="F37:F39" si="19">(L37+N37)</f>
        <v>2</v>
      </c>
      <c r="G37" s="84"/>
      <c r="H37" s="90">
        <f>F37*G37</f>
        <v>0</v>
      </c>
      <c r="I37" s="87">
        <f>H37*23%</f>
        <v>0</v>
      </c>
      <c r="J37" s="87">
        <f>H37+I37</f>
        <v>0</v>
      </c>
      <c r="K37" s="41"/>
      <c r="L37" s="84">
        <v>1</v>
      </c>
      <c r="M37" s="84">
        <f t="shared" si="0"/>
        <v>0</v>
      </c>
      <c r="N37" s="84">
        <v>1</v>
      </c>
      <c r="O37" s="84">
        <f t="shared" si="1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 ht="18.75">
      <c r="B38" s="6"/>
      <c r="C38" s="51" t="s">
        <v>108</v>
      </c>
      <c r="D38" s="3"/>
      <c r="E38" s="3" t="s">
        <v>16</v>
      </c>
      <c r="F38" s="69">
        <f t="shared" si="19"/>
        <v>2</v>
      </c>
      <c r="G38" s="84"/>
      <c r="H38" s="90">
        <f t="shared" ref="H38:H39" si="20">F38*G38</f>
        <v>0</v>
      </c>
      <c r="I38" s="87">
        <f t="shared" si="17"/>
        <v>0</v>
      </c>
      <c r="J38" s="87">
        <f t="shared" si="18"/>
        <v>0</v>
      </c>
      <c r="K38" s="41"/>
      <c r="L38" s="84">
        <v>1</v>
      </c>
      <c r="M38" s="84">
        <f t="shared" si="0"/>
        <v>0</v>
      </c>
      <c r="N38" s="84">
        <v>1</v>
      </c>
      <c r="O38" s="84">
        <f t="shared" si="1"/>
        <v>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2:65" ht="18.75">
      <c r="B39" s="6"/>
      <c r="C39" s="51" t="s">
        <v>86</v>
      </c>
      <c r="D39" s="3"/>
      <c r="E39" s="3" t="s">
        <v>29</v>
      </c>
      <c r="F39" s="69">
        <f t="shared" si="19"/>
        <v>2</v>
      </c>
      <c r="G39" s="84"/>
      <c r="H39" s="86">
        <f t="shared" si="20"/>
        <v>0</v>
      </c>
      <c r="I39" s="87">
        <f t="shared" si="17"/>
        <v>0</v>
      </c>
      <c r="J39" s="87">
        <f t="shared" si="18"/>
        <v>0</v>
      </c>
      <c r="K39" s="41"/>
      <c r="L39" s="84">
        <v>1</v>
      </c>
      <c r="M39" s="84">
        <f t="shared" si="0"/>
        <v>0</v>
      </c>
      <c r="N39" s="84">
        <v>1</v>
      </c>
      <c r="O39" s="84">
        <f t="shared" si="1"/>
        <v>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2:65" ht="6.75" customHeight="1">
      <c r="B40" s="14"/>
      <c r="C40" s="45"/>
      <c r="D40" s="15"/>
      <c r="E40" s="15"/>
      <c r="F40" s="82"/>
      <c r="G40" s="58"/>
      <c r="H40" s="15"/>
      <c r="I40" s="30"/>
      <c r="J40" s="30"/>
      <c r="K40" s="41"/>
      <c r="L40" s="15"/>
      <c r="M40" s="83"/>
      <c r="N40" s="15"/>
      <c r="O40" s="66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2:65" ht="26.25">
      <c r="B41" s="6"/>
      <c r="C41" s="52" t="s">
        <v>85</v>
      </c>
      <c r="D41" s="3"/>
      <c r="E41" s="5" t="s">
        <v>16</v>
      </c>
      <c r="F41" s="69">
        <f t="shared" ref="F41" si="21">(L41+N41)</f>
        <v>120</v>
      </c>
      <c r="G41" s="84"/>
      <c r="H41" s="86">
        <f t="shared" ref="H41" si="22">F41*G41</f>
        <v>0</v>
      </c>
      <c r="I41" s="87">
        <f t="shared" si="17"/>
        <v>0</v>
      </c>
      <c r="J41" s="87">
        <f t="shared" si="18"/>
        <v>0</v>
      </c>
      <c r="K41" s="41"/>
      <c r="L41" s="84">
        <v>60</v>
      </c>
      <c r="M41" s="84">
        <f t="shared" ref="M41:M61" si="23">L41*G41</f>
        <v>0</v>
      </c>
      <c r="N41" s="84">
        <v>60</v>
      </c>
      <c r="O41" s="84">
        <f t="shared" ref="O41:O61" si="24">N41*G41</f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2:65" ht="7.5" customHeight="1">
      <c r="B42" s="14"/>
      <c r="C42" s="46"/>
      <c r="D42" s="27"/>
      <c r="E42" s="15"/>
      <c r="F42" s="82"/>
      <c r="G42" s="60"/>
      <c r="H42" s="14"/>
      <c r="I42" s="30"/>
      <c r="J42" s="30"/>
      <c r="K42" s="41"/>
      <c r="L42" s="15"/>
      <c r="M42" s="83"/>
      <c r="N42" s="15"/>
      <c r="O42" s="66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2:65" ht="39">
      <c r="B43" s="6"/>
      <c r="C43" s="52" t="s">
        <v>84</v>
      </c>
      <c r="D43" s="6"/>
      <c r="E43" s="3" t="s">
        <v>26</v>
      </c>
      <c r="F43" s="69">
        <f t="shared" ref="F43:F46" si="25">(L43+N43)</f>
        <v>2</v>
      </c>
      <c r="G43" s="88"/>
      <c r="H43" s="86">
        <f t="shared" ref="H43:H46" si="26">F43*G43</f>
        <v>0</v>
      </c>
      <c r="I43" s="87">
        <f t="shared" si="17"/>
        <v>0</v>
      </c>
      <c r="J43" s="87">
        <f t="shared" si="18"/>
        <v>0</v>
      </c>
      <c r="K43" s="41"/>
      <c r="L43" s="84">
        <v>1</v>
      </c>
      <c r="M43" s="84">
        <f t="shared" si="23"/>
        <v>0</v>
      </c>
      <c r="N43" s="84">
        <v>1</v>
      </c>
      <c r="O43" s="84">
        <f t="shared" si="24"/>
        <v>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2:65" ht="48" customHeight="1">
      <c r="B44" s="6"/>
      <c r="C44" s="49" t="s">
        <v>81</v>
      </c>
      <c r="D44" s="10" t="s">
        <v>30</v>
      </c>
      <c r="E44" s="3" t="s">
        <v>16</v>
      </c>
      <c r="F44" s="69">
        <f t="shared" si="25"/>
        <v>4</v>
      </c>
      <c r="G44" s="91"/>
      <c r="H44" s="86">
        <f t="shared" si="26"/>
        <v>0</v>
      </c>
      <c r="I44" s="87">
        <f t="shared" si="17"/>
        <v>0</v>
      </c>
      <c r="J44" s="87">
        <f t="shared" si="18"/>
        <v>0</v>
      </c>
      <c r="K44" s="41"/>
      <c r="L44" s="84">
        <v>2</v>
      </c>
      <c r="M44" s="84">
        <f t="shared" si="23"/>
        <v>0</v>
      </c>
      <c r="N44" s="84">
        <v>2</v>
      </c>
      <c r="O44" s="84">
        <f t="shared" si="24"/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2:65" ht="49.5" customHeight="1">
      <c r="B45" s="6"/>
      <c r="C45" s="49" t="s">
        <v>82</v>
      </c>
      <c r="D45" s="10" t="s">
        <v>31</v>
      </c>
      <c r="E45" s="3" t="s">
        <v>16</v>
      </c>
      <c r="F45" s="69">
        <f t="shared" si="25"/>
        <v>30</v>
      </c>
      <c r="G45" s="91"/>
      <c r="H45" s="86">
        <f t="shared" si="26"/>
        <v>0</v>
      </c>
      <c r="I45" s="87">
        <f t="shared" si="17"/>
        <v>0</v>
      </c>
      <c r="J45" s="87">
        <f t="shared" si="18"/>
        <v>0</v>
      </c>
      <c r="K45" s="41"/>
      <c r="L45" s="84">
        <v>15</v>
      </c>
      <c r="M45" s="84">
        <f t="shared" si="23"/>
        <v>0</v>
      </c>
      <c r="N45" s="84">
        <v>15</v>
      </c>
      <c r="O45" s="84">
        <f t="shared" si="24"/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2:65" ht="30.75" customHeight="1">
      <c r="B46" s="6"/>
      <c r="C46" s="49" t="s">
        <v>83</v>
      </c>
      <c r="D46" s="3"/>
      <c r="E46" s="3" t="s">
        <v>16</v>
      </c>
      <c r="F46" s="69">
        <f t="shared" si="25"/>
        <v>2</v>
      </c>
      <c r="G46" s="92"/>
      <c r="H46" s="86">
        <f t="shared" si="26"/>
        <v>0</v>
      </c>
      <c r="I46" s="87">
        <f t="shared" si="17"/>
        <v>0</v>
      </c>
      <c r="J46" s="87">
        <f t="shared" si="18"/>
        <v>0</v>
      </c>
      <c r="K46" s="41"/>
      <c r="L46" s="84">
        <v>1</v>
      </c>
      <c r="M46" s="84">
        <f t="shared" si="23"/>
        <v>0</v>
      </c>
      <c r="N46" s="84">
        <v>1</v>
      </c>
      <c r="O46" s="84">
        <f t="shared" si="24"/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2:65" ht="6" customHeight="1">
      <c r="B47" s="14"/>
      <c r="C47" s="56"/>
      <c r="D47" s="15"/>
      <c r="E47" s="16"/>
      <c r="F47" s="82"/>
      <c r="G47" s="63"/>
      <c r="H47" s="14"/>
      <c r="I47" s="30"/>
      <c r="J47" s="30"/>
      <c r="K47" s="41"/>
      <c r="L47" s="15"/>
      <c r="M47" s="83"/>
      <c r="N47" s="15"/>
      <c r="O47" s="6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2:65" ht="18.75">
      <c r="B48" s="6"/>
      <c r="C48" s="55" t="s">
        <v>62</v>
      </c>
      <c r="D48" s="11"/>
      <c r="E48" s="17" t="s">
        <v>16</v>
      </c>
      <c r="F48" s="69">
        <f>(L48+N48)</f>
        <v>2</v>
      </c>
      <c r="G48" s="91"/>
      <c r="H48" s="86">
        <f t="shared" ref="H48" si="27">F48*G48</f>
        <v>0</v>
      </c>
      <c r="I48" s="87">
        <f>H48*23%</f>
        <v>0</v>
      </c>
      <c r="J48" s="87">
        <f>H48+I48</f>
        <v>0</v>
      </c>
      <c r="K48" s="41"/>
      <c r="L48" s="84">
        <v>1</v>
      </c>
      <c r="M48" s="84">
        <f t="shared" si="23"/>
        <v>0</v>
      </c>
      <c r="N48" s="84">
        <v>1</v>
      </c>
      <c r="O48" s="84">
        <f t="shared" si="24"/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2:65" ht="6.75" customHeight="1">
      <c r="B49" s="14"/>
      <c r="C49" s="47"/>
      <c r="D49" s="22"/>
      <c r="E49" s="28"/>
      <c r="F49" s="82"/>
      <c r="G49" s="59"/>
      <c r="H49" s="14"/>
      <c r="I49" s="30"/>
      <c r="J49" s="30"/>
      <c r="K49" s="41"/>
      <c r="L49" s="15"/>
      <c r="M49" s="83"/>
      <c r="N49" s="15"/>
      <c r="O49" s="6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2:65" ht="18.75">
      <c r="B50" s="6"/>
      <c r="C50" s="20" t="s">
        <v>32</v>
      </c>
      <c r="D50" s="29" t="s">
        <v>33</v>
      </c>
      <c r="E50" s="21" t="s">
        <v>34</v>
      </c>
      <c r="F50" s="69">
        <f t="shared" ref="F50:F55" si="28">(L50+N50)</f>
        <v>10</v>
      </c>
      <c r="G50" s="91"/>
      <c r="H50" s="86">
        <f t="shared" ref="H50:H55" si="29">F50*G50</f>
        <v>0</v>
      </c>
      <c r="I50" s="87">
        <f t="shared" si="17"/>
        <v>0</v>
      </c>
      <c r="J50" s="87">
        <f t="shared" si="18"/>
        <v>0</v>
      </c>
      <c r="K50" s="41"/>
      <c r="L50" s="84">
        <v>5</v>
      </c>
      <c r="M50" s="84">
        <f t="shared" si="23"/>
        <v>0</v>
      </c>
      <c r="N50" s="84">
        <v>5</v>
      </c>
      <c r="O50" s="65">
        <f t="shared" si="24"/>
        <v>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2:65" ht="18.75">
      <c r="B51" s="6"/>
      <c r="C51" s="48" t="s">
        <v>69</v>
      </c>
      <c r="D51" s="8" t="s">
        <v>70</v>
      </c>
      <c r="E51" s="3" t="s">
        <v>16</v>
      </c>
      <c r="F51" s="69">
        <f t="shared" si="28"/>
        <v>2</v>
      </c>
      <c r="G51" s="91"/>
      <c r="H51" s="86">
        <f t="shared" ref="H51" si="30">F51*G51</f>
        <v>0</v>
      </c>
      <c r="I51" s="87">
        <f t="shared" si="17"/>
        <v>0</v>
      </c>
      <c r="J51" s="87">
        <f t="shared" si="18"/>
        <v>0</v>
      </c>
      <c r="K51" s="41"/>
      <c r="L51" s="84">
        <v>1</v>
      </c>
      <c r="M51" s="84">
        <f t="shared" si="23"/>
        <v>0</v>
      </c>
      <c r="N51" s="84">
        <v>1</v>
      </c>
      <c r="O51" s="65">
        <f t="shared" si="24"/>
        <v>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2:65" ht="24.75">
      <c r="B52" s="6"/>
      <c r="C52" s="49" t="s">
        <v>71</v>
      </c>
      <c r="D52" s="6" t="s">
        <v>33</v>
      </c>
      <c r="E52" s="3" t="s">
        <v>35</v>
      </c>
      <c r="F52" s="69">
        <f t="shared" si="28"/>
        <v>2</v>
      </c>
      <c r="G52" s="84"/>
      <c r="H52" s="86">
        <f t="shared" si="29"/>
        <v>0</v>
      </c>
      <c r="I52" s="87">
        <f t="shared" si="17"/>
        <v>0</v>
      </c>
      <c r="J52" s="87">
        <f t="shared" si="18"/>
        <v>0</v>
      </c>
      <c r="K52" s="41"/>
      <c r="L52" s="84">
        <v>1</v>
      </c>
      <c r="M52" s="84">
        <f t="shared" si="23"/>
        <v>0</v>
      </c>
      <c r="N52" s="84">
        <v>1</v>
      </c>
      <c r="O52" s="65">
        <f t="shared" si="24"/>
        <v>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2:65" ht="18.75">
      <c r="B53" s="6"/>
      <c r="C53" s="20" t="s">
        <v>36</v>
      </c>
      <c r="D53" s="12" t="s">
        <v>28</v>
      </c>
      <c r="E53" s="11" t="s">
        <v>20</v>
      </c>
      <c r="F53" s="69">
        <f t="shared" si="28"/>
        <v>6</v>
      </c>
      <c r="G53" s="91"/>
      <c r="H53" s="86">
        <f t="shared" si="29"/>
        <v>0</v>
      </c>
      <c r="I53" s="87">
        <f t="shared" si="17"/>
        <v>0</v>
      </c>
      <c r="J53" s="87">
        <f t="shared" si="18"/>
        <v>0</v>
      </c>
      <c r="K53" s="41"/>
      <c r="L53" s="84">
        <v>3</v>
      </c>
      <c r="M53" s="84">
        <f t="shared" si="23"/>
        <v>0</v>
      </c>
      <c r="N53" s="84">
        <v>3</v>
      </c>
      <c r="O53" s="65">
        <f t="shared" si="24"/>
        <v>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2:65" ht="18.75">
      <c r="B54" s="6"/>
      <c r="C54" s="20" t="s">
        <v>63</v>
      </c>
      <c r="D54" s="12" t="s">
        <v>33</v>
      </c>
      <c r="E54" s="11" t="s">
        <v>64</v>
      </c>
      <c r="F54" s="69">
        <f t="shared" si="28"/>
        <v>2</v>
      </c>
      <c r="G54" s="91"/>
      <c r="H54" s="86">
        <f t="shared" si="29"/>
        <v>0</v>
      </c>
      <c r="I54" s="87">
        <f t="shared" ref="I54:I69" si="31">H54*23%</f>
        <v>0</v>
      </c>
      <c r="J54" s="87">
        <f t="shared" ref="J54:J69" si="32">H54+I54</f>
        <v>0</v>
      </c>
      <c r="K54" s="41"/>
      <c r="L54" s="84">
        <v>1</v>
      </c>
      <c r="M54" s="84">
        <f t="shared" si="23"/>
        <v>0</v>
      </c>
      <c r="N54" s="84">
        <v>1</v>
      </c>
      <c r="O54" s="65">
        <f t="shared" si="24"/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2:65" ht="18.75">
      <c r="B55" s="6"/>
      <c r="C55" s="20" t="s">
        <v>37</v>
      </c>
      <c r="D55" s="12" t="s">
        <v>28</v>
      </c>
      <c r="E55" s="11" t="s">
        <v>18</v>
      </c>
      <c r="F55" s="69">
        <f t="shared" si="28"/>
        <v>2</v>
      </c>
      <c r="G55" s="91"/>
      <c r="H55" s="93">
        <f t="shared" si="29"/>
        <v>0</v>
      </c>
      <c r="I55" s="87">
        <f t="shared" si="31"/>
        <v>0</v>
      </c>
      <c r="J55" s="87">
        <f t="shared" si="32"/>
        <v>0</v>
      </c>
      <c r="K55" s="41"/>
      <c r="L55" s="84">
        <v>1</v>
      </c>
      <c r="M55" s="84">
        <f t="shared" si="23"/>
        <v>0</v>
      </c>
      <c r="N55" s="84">
        <v>1</v>
      </c>
      <c r="O55" s="65">
        <f t="shared" si="24"/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2:65" ht="9" customHeight="1">
      <c r="B56" s="14"/>
      <c r="C56" s="50"/>
      <c r="D56" s="14"/>
      <c r="E56" s="14"/>
      <c r="F56" s="82"/>
      <c r="G56" s="61"/>
      <c r="H56" s="13"/>
      <c r="I56" s="30"/>
      <c r="J56" s="30"/>
      <c r="K56" s="41"/>
      <c r="L56" s="15"/>
      <c r="M56" s="83"/>
      <c r="N56" s="15"/>
      <c r="O56" s="6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2:65" ht="16.5" customHeight="1">
      <c r="B57" s="74"/>
      <c r="C57" s="51" t="s">
        <v>72</v>
      </c>
      <c r="D57" s="6"/>
      <c r="E57" s="8" t="s">
        <v>16</v>
      </c>
      <c r="F57" s="69">
        <f>(L57+N57)</f>
        <v>2</v>
      </c>
      <c r="G57" s="91"/>
      <c r="H57" s="86">
        <f t="shared" ref="H57:H58" si="33">F57*G57</f>
        <v>0</v>
      </c>
      <c r="I57" s="87">
        <f t="shared" si="31"/>
        <v>0</v>
      </c>
      <c r="J57" s="87">
        <f t="shared" si="32"/>
        <v>0</v>
      </c>
      <c r="K57" s="41"/>
      <c r="L57" s="84">
        <v>1</v>
      </c>
      <c r="M57" s="84">
        <f t="shared" si="23"/>
        <v>0</v>
      </c>
      <c r="N57" s="84">
        <v>1</v>
      </c>
      <c r="O57" s="84">
        <f t="shared" si="24"/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2:65" ht="18.75">
      <c r="B58" s="6"/>
      <c r="C58" s="51" t="s">
        <v>73</v>
      </c>
      <c r="D58" s="6"/>
      <c r="E58" s="8" t="s">
        <v>16</v>
      </c>
      <c r="F58" s="69">
        <f>(L58+N58)</f>
        <v>2</v>
      </c>
      <c r="G58" s="91"/>
      <c r="H58" s="86">
        <f t="shared" si="33"/>
        <v>0</v>
      </c>
      <c r="I58" s="87">
        <f t="shared" si="31"/>
        <v>0</v>
      </c>
      <c r="J58" s="87">
        <f t="shared" si="32"/>
        <v>0</v>
      </c>
      <c r="K58" s="41"/>
      <c r="L58" s="84">
        <v>1</v>
      </c>
      <c r="M58" s="84">
        <f t="shared" si="23"/>
        <v>0</v>
      </c>
      <c r="N58" s="84">
        <v>1</v>
      </c>
      <c r="O58" s="84">
        <f t="shared" si="24"/>
        <v>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2:65" ht="9.75" customHeight="1">
      <c r="B59" s="14"/>
      <c r="C59" s="45"/>
      <c r="D59" s="14"/>
      <c r="E59" s="14"/>
      <c r="F59" s="82"/>
      <c r="G59" s="45"/>
      <c r="H59" s="15"/>
      <c r="I59" s="30"/>
      <c r="J59" s="30"/>
      <c r="K59" s="41"/>
      <c r="L59" s="15"/>
      <c r="M59" s="83"/>
      <c r="N59" s="15"/>
      <c r="O59" s="66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2:65" ht="17.45" customHeight="1">
      <c r="B60" s="74"/>
      <c r="C60" s="48" t="s">
        <v>109</v>
      </c>
      <c r="D60" s="6"/>
      <c r="E60" s="8" t="s">
        <v>27</v>
      </c>
      <c r="F60" s="69">
        <f t="shared" ref="F60:F62" si="34">(L60+N60)</f>
        <v>4</v>
      </c>
      <c r="G60" s="92"/>
      <c r="H60" s="86">
        <f t="shared" ref="H60:H62" si="35">F60*G60</f>
        <v>0</v>
      </c>
      <c r="I60" s="87">
        <f t="shared" si="31"/>
        <v>0</v>
      </c>
      <c r="J60" s="87">
        <f t="shared" si="32"/>
        <v>0</v>
      </c>
      <c r="K60" s="41"/>
      <c r="L60" s="84">
        <v>2</v>
      </c>
      <c r="M60" s="84">
        <f t="shared" si="23"/>
        <v>0</v>
      </c>
      <c r="N60" s="84">
        <v>2</v>
      </c>
      <c r="O60" s="84">
        <f t="shared" si="24"/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2:65" ht="18.75">
      <c r="B61" s="6"/>
      <c r="C61" s="48" t="s">
        <v>110</v>
      </c>
      <c r="D61" s="3"/>
      <c r="E61" s="3" t="s">
        <v>16</v>
      </c>
      <c r="F61" s="69">
        <f t="shared" si="34"/>
        <v>10</v>
      </c>
      <c r="G61" s="84"/>
      <c r="H61" s="86">
        <f t="shared" si="35"/>
        <v>0</v>
      </c>
      <c r="I61" s="87">
        <f t="shared" si="31"/>
        <v>0</v>
      </c>
      <c r="J61" s="87">
        <f t="shared" si="32"/>
        <v>0</v>
      </c>
      <c r="K61" s="41"/>
      <c r="L61" s="84">
        <v>5</v>
      </c>
      <c r="M61" s="84">
        <f t="shared" si="23"/>
        <v>0</v>
      </c>
      <c r="N61" s="84">
        <v>5</v>
      </c>
      <c r="O61" s="84">
        <f t="shared" si="24"/>
        <v>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2:65" ht="18.75">
      <c r="B62" s="6"/>
      <c r="C62" s="48" t="s">
        <v>38</v>
      </c>
      <c r="D62" s="3"/>
      <c r="E62" s="3" t="s">
        <v>39</v>
      </c>
      <c r="F62" s="69">
        <f t="shared" si="34"/>
        <v>4</v>
      </c>
      <c r="G62" s="88"/>
      <c r="H62" s="86">
        <f t="shared" si="35"/>
        <v>0</v>
      </c>
      <c r="I62" s="87">
        <f t="shared" si="31"/>
        <v>0</v>
      </c>
      <c r="J62" s="87">
        <f t="shared" si="32"/>
        <v>0</v>
      </c>
      <c r="K62" s="41"/>
      <c r="L62" s="84">
        <v>2</v>
      </c>
      <c r="M62" s="84">
        <f t="shared" ref="M62:M69" si="36">L62*G62</f>
        <v>0</v>
      </c>
      <c r="N62" s="84">
        <v>2</v>
      </c>
      <c r="O62" s="84">
        <f t="shared" ref="O62:O69" si="37">N62*G62</f>
        <v>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2:65" ht="7.5" customHeight="1">
      <c r="B63" s="14"/>
      <c r="C63" s="45"/>
      <c r="D63" s="15"/>
      <c r="E63" s="15"/>
      <c r="F63" s="82"/>
      <c r="G63" s="58"/>
      <c r="H63" s="15"/>
      <c r="I63" s="30"/>
      <c r="J63" s="30"/>
      <c r="K63" s="41"/>
      <c r="L63" s="15"/>
      <c r="M63" s="83"/>
      <c r="N63" s="15"/>
      <c r="O63" s="66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2:65" ht="18.75">
      <c r="B64" s="6"/>
      <c r="C64" s="51" t="s">
        <v>74</v>
      </c>
      <c r="D64" s="8" t="s">
        <v>28</v>
      </c>
      <c r="E64" s="8" t="s">
        <v>16</v>
      </c>
      <c r="F64" s="69">
        <f t="shared" ref="F64:F67" si="38">(L64+N64)</f>
        <v>10</v>
      </c>
      <c r="G64" s="91"/>
      <c r="H64" s="86">
        <f t="shared" ref="H64:H67" si="39">F64*G64</f>
        <v>0</v>
      </c>
      <c r="I64" s="87">
        <f t="shared" si="31"/>
        <v>0</v>
      </c>
      <c r="J64" s="87">
        <f t="shared" si="32"/>
        <v>0</v>
      </c>
      <c r="K64" s="41"/>
      <c r="L64" s="84">
        <v>5</v>
      </c>
      <c r="M64" s="84">
        <f t="shared" si="36"/>
        <v>0</v>
      </c>
      <c r="N64" s="84">
        <v>5</v>
      </c>
      <c r="O64" s="84">
        <f t="shared" si="37"/>
        <v>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2:65" ht="18.75">
      <c r="B65" s="6"/>
      <c r="C65" s="51" t="s">
        <v>75</v>
      </c>
      <c r="D65" s="8" t="s">
        <v>28</v>
      </c>
      <c r="E65" s="8" t="s">
        <v>16</v>
      </c>
      <c r="F65" s="69">
        <f t="shared" si="38"/>
        <v>10</v>
      </c>
      <c r="G65" s="91"/>
      <c r="H65" s="86">
        <f t="shared" si="39"/>
        <v>0</v>
      </c>
      <c r="I65" s="87">
        <f t="shared" si="31"/>
        <v>0</v>
      </c>
      <c r="J65" s="87">
        <f t="shared" si="32"/>
        <v>0</v>
      </c>
      <c r="K65" s="41"/>
      <c r="L65" s="84">
        <v>5</v>
      </c>
      <c r="M65" s="84">
        <f t="shared" si="36"/>
        <v>0</v>
      </c>
      <c r="N65" s="84">
        <v>5</v>
      </c>
      <c r="O65" s="84">
        <f t="shared" si="37"/>
        <v>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2:65" ht="18.75">
      <c r="B66" s="6"/>
      <c r="C66" s="51" t="s">
        <v>113</v>
      </c>
      <c r="D66" s="8"/>
      <c r="E66" s="8" t="s">
        <v>16</v>
      </c>
      <c r="F66" s="69">
        <f t="shared" si="38"/>
        <v>2</v>
      </c>
      <c r="G66" s="91"/>
      <c r="H66" s="86">
        <f t="shared" si="39"/>
        <v>0</v>
      </c>
      <c r="I66" s="87">
        <f t="shared" si="31"/>
        <v>0</v>
      </c>
      <c r="J66" s="87">
        <f t="shared" si="32"/>
        <v>0</v>
      </c>
      <c r="K66" s="41"/>
      <c r="L66" s="84">
        <v>1</v>
      </c>
      <c r="M66" s="84">
        <f t="shared" si="36"/>
        <v>0</v>
      </c>
      <c r="N66" s="84">
        <v>1</v>
      </c>
      <c r="O66" s="84">
        <f t="shared" si="37"/>
        <v>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2:65" ht="18.75">
      <c r="B67" s="6"/>
      <c r="C67" s="48" t="s">
        <v>76</v>
      </c>
      <c r="D67" s="3" t="s">
        <v>28</v>
      </c>
      <c r="E67" s="3" t="s">
        <v>16</v>
      </c>
      <c r="F67" s="69">
        <f t="shared" si="38"/>
        <v>2</v>
      </c>
      <c r="G67" s="92"/>
      <c r="H67" s="86">
        <f t="shared" si="39"/>
        <v>0</v>
      </c>
      <c r="I67" s="87">
        <f t="shared" si="31"/>
        <v>0</v>
      </c>
      <c r="J67" s="87">
        <f t="shared" si="32"/>
        <v>0</v>
      </c>
      <c r="K67" s="41"/>
      <c r="L67" s="84">
        <v>1</v>
      </c>
      <c r="M67" s="84">
        <f t="shared" si="36"/>
        <v>0</v>
      </c>
      <c r="N67" s="84">
        <v>1</v>
      </c>
      <c r="O67" s="84">
        <f t="shared" si="37"/>
        <v>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2:65" ht="9" customHeight="1">
      <c r="B68" s="14"/>
      <c r="C68" s="45"/>
      <c r="D68" s="15"/>
      <c r="E68" s="15"/>
      <c r="F68" s="82"/>
      <c r="G68" s="45"/>
      <c r="H68" s="14"/>
      <c r="I68" s="30"/>
      <c r="J68" s="30"/>
      <c r="K68" s="41"/>
      <c r="L68" s="15"/>
      <c r="M68" s="83"/>
      <c r="N68" s="15"/>
      <c r="O68" s="66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2:65" ht="16.5" customHeight="1">
      <c r="B69" s="74"/>
      <c r="C69" s="55" t="s">
        <v>80</v>
      </c>
      <c r="D69" s="11"/>
      <c r="E69" s="11" t="s">
        <v>20</v>
      </c>
      <c r="F69" s="69">
        <f t="shared" ref="F69" si="40">(L69+N69)</f>
        <v>4</v>
      </c>
      <c r="G69" s="91"/>
      <c r="H69" s="86">
        <f t="shared" ref="H69" si="41">F69*G69</f>
        <v>0</v>
      </c>
      <c r="I69" s="87">
        <f t="shared" si="31"/>
        <v>0</v>
      </c>
      <c r="J69" s="87">
        <f t="shared" si="32"/>
        <v>0</v>
      </c>
      <c r="K69" s="41"/>
      <c r="L69" s="84">
        <v>2</v>
      </c>
      <c r="M69" s="84">
        <f t="shared" si="36"/>
        <v>0</v>
      </c>
      <c r="N69" s="84">
        <v>2</v>
      </c>
      <c r="O69" s="84">
        <f t="shared" si="37"/>
        <v>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2:65" ht="6.75" customHeight="1">
      <c r="B70" s="14"/>
      <c r="C70" s="76"/>
      <c r="D70" s="22"/>
      <c r="E70" s="23"/>
      <c r="F70" s="77"/>
      <c r="G70" s="78"/>
      <c r="H70" s="15"/>
      <c r="I70" s="30"/>
      <c r="J70" s="30"/>
      <c r="K70" s="41"/>
      <c r="L70" s="66"/>
      <c r="M70" s="66"/>
      <c r="N70" s="66"/>
      <c r="O70" s="66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2:65" ht="15.75">
      <c r="B71" s="75"/>
      <c r="C71" s="2"/>
      <c r="D71" s="2"/>
      <c r="E71" s="2"/>
      <c r="F71" s="1" t="s">
        <v>44</v>
      </c>
      <c r="G71" s="1" t="s">
        <v>45</v>
      </c>
      <c r="H71" s="94">
        <f>SUM(H8:H69)</f>
        <v>0</v>
      </c>
      <c r="I71" s="1"/>
      <c r="J71" s="1"/>
      <c r="K71" s="95"/>
      <c r="L71" s="96" t="s">
        <v>45</v>
      </c>
      <c r="M71" s="97">
        <f>SUM(M8:M69)</f>
        <v>0</v>
      </c>
      <c r="N71" s="96" t="s">
        <v>45</v>
      </c>
      <c r="O71" s="97">
        <f>SUM(O8:O69)</f>
        <v>0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2:65" ht="15.75">
      <c r="B72" s="2"/>
      <c r="C72" s="2"/>
      <c r="D72" s="2"/>
      <c r="E72" s="2"/>
      <c r="F72" s="1" t="s">
        <v>46</v>
      </c>
      <c r="G72" s="98">
        <v>0.23</v>
      </c>
      <c r="H72" s="1"/>
      <c r="I72" s="99">
        <f>SUM(I8:I69)</f>
        <v>0</v>
      </c>
      <c r="J72" s="1"/>
      <c r="K72" s="1"/>
      <c r="L72" s="96" t="s">
        <v>123</v>
      </c>
      <c r="M72" s="99">
        <f>M71*0.23</f>
        <v>0</v>
      </c>
      <c r="N72" s="96" t="s">
        <v>123</v>
      </c>
      <c r="O72" s="97">
        <f>O71*0.23</f>
        <v>0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2:65" ht="15.75">
      <c r="B73" s="2"/>
      <c r="C73" s="2"/>
      <c r="D73" s="2"/>
      <c r="E73" s="2"/>
      <c r="F73" s="1" t="s">
        <v>44</v>
      </c>
      <c r="G73" s="1" t="s">
        <v>47</v>
      </c>
      <c r="H73" s="1"/>
      <c r="I73" s="1"/>
      <c r="J73" s="99">
        <f>SUM(J8:J69)</f>
        <v>0</v>
      </c>
      <c r="K73" s="1"/>
      <c r="L73" s="96" t="s">
        <v>47</v>
      </c>
      <c r="M73" s="99">
        <f>M71+M72</f>
        <v>0</v>
      </c>
      <c r="N73" s="96" t="s">
        <v>47</v>
      </c>
      <c r="O73" s="97">
        <f>O71+O72</f>
        <v>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2:6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2:6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2:6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2:6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2:6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2:6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2:6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2:6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2:6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2:6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2:6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2:6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2:6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2:6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2:6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2:6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2:6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2:6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2:6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2:6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2:6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2:6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2:6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2:6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2:6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2:6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2:6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2:6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2:6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2:6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2:6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2:6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2:6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2:6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2:6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2:6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2:6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2:6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2:6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2:6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2:6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2:6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2:6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2:6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2:6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2:6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2:6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2:6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2:6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2:6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2:6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2:6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2:6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2:6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2:6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2:6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2:6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2:6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2:6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2:6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2:6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2:6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2:6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2:6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2:6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2:6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2:6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2:6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2:6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2:6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2:6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2:6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2:6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2:6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2:6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2:6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2:6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2:6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2:6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2:6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2:6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2:6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2:6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2:6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2:6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2:6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2:6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2:6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2:6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2:6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2:6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2:6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2:6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2:6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2:6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2:6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2:6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2:6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2:6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2:6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2:6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2:6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2:6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2:6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2:6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2:6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2:6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2:6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2:6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2:6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2:6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2:6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2:6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2:6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2:6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2:6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2:6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2:6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2:6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2:6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2:6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2:6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2:6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2:6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2:6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2:6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2:6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2:6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2:6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2:6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2:6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2:6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2:6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2:6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2:6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2:6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2:6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2:6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2:6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2:6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2:6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2:6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2:6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2:6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2:6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2:6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2:6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2:6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2:6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2:6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2:6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2:6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2:6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2:65">
      <c r="B362" s="2"/>
      <c r="K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</sheetData>
  <phoneticPr fontId="28" type="noConversion"/>
  <pageMargins left="0.51181102362204722" right="0.11811023622047245" top="0.94488188976377963" bottom="0.9448818897637796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Normal="100" workbookViewId="0">
      <selection activeCell="O10" sqref="O10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  <col min="12" max="12" width="13" customWidth="1"/>
    <col min="13" max="13" width="13.7109375" customWidth="1"/>
    <col min="14" max="14" width="14.140625" customWidth="1"/>
    <col min="15" max="15" width="13.42578125" customWidth="1"/>
  </cols>
  <sheetData>
    <row r="2" spans="2:15" ht="18.75">
      <c r="B2" s="1"/>
      <c r="C2" s="67" t="s">
        <v>125</v>
      </c>
      <c r="D2" s="72" t="s">
        <v>129</v>
      </c>
      <c r="G2" s="71"/>
    </row>
    <row r="3" spans="2:15" ht="15.75">
      <c r="B3" s="1"/>
    </row>
    <row r="4" spans="2:15" ht="15.75">
      <c r="B4" s="1" t="s">
        <v>126</v>
      </c>
      <c r="G4" s="80"/>
    </row>
    <row r="5" spans="2:15">
      <c r="G5" s="68"/>
    </row>
    <row r="6" spans="2:1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115</v>
      </c>
      <c r="M6" s="5" t="s">
        <v>120</v>
      </c>
      <c r="N6" s="40" t="s">
        <v>116</v>
      </c>
      <c r="O6" s="40" t="s">
        <v>122</v>
      </c>
    </row>
    <row r="7" spans="2:1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40</v>
      </c>
      <c r="I7" s="7" t="s">
        <v>11</v>
      </c>
      <c r="J7" s="7" t="s">
        <v>15</v>
      </c>
      <c r="L7" s="17" t="s">
        <v>117</v>
      </c>
      <c r="M7" s="17" t="s">
        <v>118</v>
      </c>
      <c r="N7" s="29" t="s">
        <v>119</v>
      </c>
      <c r="O7" s="29" t="s">
        <v>121</v>
      </c>
    </row>
    <row r="8" spans="2:15" ht="20.25">
      <c r="B8" s="24"/>
      <c r="C8" s="9" t="s">
        <v>41</v>
      </c>
      <c r="D8" s="26" t="s">
        <v>43</v>
      </c>
      <c r="E8" s="25" t="s">
        <v>42</v>
      </c>
      <c r="F8" s="70">
        <f t="shared" ref="F8" si="0">L8+N8</f>
        <v>10</v>
      </c>
      <c r="G8" s="64"/>
      <c r="H8" s="36">
        <f t="shared" ref="H8" si="1">F8*G8</f>
        <v>0</v>
      </c>
      <c r="I8" s="36">
        <f t="shared" ref="I8" si="2">H8*23%</f>
        <v>0</v>
      </c>
      <c r="J8" s="36">
        <f t="shared" ref="J8" si="3">H8+I8</f>
        <v>0</v>
      </c>
      <c r="L8" s="85">
        <v>5</v>
      </c>
      <c r="M8" s="85">
        <f t="shared" ref="M8" si="4">L8*G8</f>
        <v>0</v>
      </c>
      <c r="N8" s="85">
        <v>5</v>
      </c>
      <c r="O8" s="85">
        <f t="shared" ref="O8" si="5">N8*G8</f>
        <v>0</v>
      </c>
    </row>
    <row r="9" spans="2:15">
      <c r="B9" s="31"/>
      <c r="C9" s="31"/>
      <c r="D9" s="31"/>
      <c r="E9" s="31"/>
      <c r="F9" s="31"/>
      <c r="G9" s="37"/>
      <c r="H9" s="38"/>
      <c r="I9" s="38"/>
      <c r="J9" s="38"/>
    </row>
    <row r="10" spans="2:15" ht="15.75">
      <c r="B10" s="32"/>
      <c r="C10" s="32"/>
      <c r="D10" s="32"/>
      <c r="E10" s="32"/>
      <c r="F10" s="32"/>
      <c r="G10" s="100" t="s">
        <v>49</v>
      </c>
      <c r="H10" s="99">
        <f>SUM(H8:H8)</f>
        <v>0</v>
      </c>
      <c r="I10" s="97"/>
      <c r="J10" s="97"/>
      <c r="K10" s="101"/>
      <c r="L10" s="96" t="s">
        <v>45</v>
      </c>
      <c r="M10" s="97">
        <f>SUM(M8:M8)</f>
        <v>0</v>
      </c>
      <c r="N10" s="96" t="s">
        <v>45</v>
      </c>
      <c r="O10" s="97">
        <f>SUM(O8:O8)</f>
        <v>0</v>
      </c>
    </row>
    <row r="11" spans="2:15" ht="15.75">
      <c r="B11" s="32"/>
      <c r="C11" s="32"/>
      <c r="D11" s="32"/>
      <c r="E11" s="32"/>
      <c r="F11" s="32"/>
      <c r="G11" s="100" t="s">
        <v>46</v>
      </c>
      <c r="H11" s="97"/>
      <c r="I11" s="99">
        <f>SUM(I8:I8)</f>
        <v>0</v>
      </c>
      <c r="J11" s="97"/>
      <c r="K11" s="101"/>
      <c r="L11" s="96" t="s">
        <v>123</v>
      </c>
      <c r="M11" s="99">
        <f>M10*0.23</f>
        <v>0</v>
      </c>
      <c r="N11" s="96" t="s">
        <v>123</v>
      </c>
      <c r="O11" s="97">
        <f>O10*0.23</f>
        <v>0</v>
      </c>
    </row>
    <row r="12" spans="2:15" ht="15.75">
      <c r="B12" s="32"/>
      <c r="C12" s="32"/>
      <c r="D12" s="32"/>
      <c r="E12" s="32"/>
      <c r="F12" s="32"/>
      <c r="G12" s="100" t="s">
        <v>50</v>
      </c>
      <c r="H12" s="97"/>
      <c r="I12" s="97"/>
      <c r="J12" s="99">
        <f>SUM(J8:J8)</f>
        <v>0</v>
      </c>
      <c r="K12" s="101"/>
      <c r="L12" s="96" t="s">
        <v>47</v>
      </c>
      <c r="M12" s="99">
        <f>M10+M11</f>
        <v>0</v>
      </c>
      <c r="N12" s="96" t="s">
        <v>47</v>
      </c>
      <c r="O12" s="97">
        <f>O10+O11</f>
        <v>0</v>
      </c>
    </row>
    <row r="13" spans="2:15">
      <c r="B13" s="32"/>
      <c r="C13" s="32"/>
      <c r="D13" s="32"/>
      <c r="E13" s="32"/>
      <c r="F13" s="32"/>
      <c r="G13" s="32"/>
      <c r="H13" s="32"/>
      <c r="I13" s="32"/>
      <c r="J13" s="32"/>
    </row>
    <row r="14" spans="2:15">
      <c r="B14" s="32"/>
      <c r="C14" s="32"/>
      <c r="D14" s="32"/>
      <c r="E14" s="32"/>
      <c r="F14" s="32"/>
      <c r="G14" s="32"/>
      <c r="H14" s="32"/>
      <c r="I14" s="32"/>
      <c r="J14" s="32"/>
    </row>
    <row r="15" spans="2:15">
      <c r="B15" s="32"/>
      <c r="C15" s="32"/>
      <c r="D15" s="32"/>
      <c r="E15" s="32"/>
      <c r="F15" s="32"/>
      <c r="G15" s="32"/>
      <c r="H15" s="32"/>
      <c r="I15" s="32"/>
      <c r="J15" s="32"/>
    </row>
    <row r="16" spans="2:15">
      <c r="B16" s="32"/>
      <c r="C16" s="32"/>
      <c r="D16" s="32"/>
      <c r="E16" s="32"/>
      <c r="F16" s="32"/>
      <c r="G16" s="32"/>
      <c r="H16" s="32"/>
      <c r="I16" s="32"/>
      <c r="J16" s="32"/>
    </row>
    <row r="17" spans="2:10">
      <c r="B17" s="32"/>
      <c r="C17" s="32"/>
      <c r="D17" s="32"/>
      <c r="E17" s="32"/>
      <c r="F17" s="32"/>
      <c r="G17" s="32"/>
      <c r="H17" s="32"/>
      <c r="I17" s="32"/>
      <c r="J17" s="32"/>
    </row>
    <row r="18" spans="2:10">
      <c r="B18" s="32"/>
      <c r="C18" s="32"/>
      <c r="D18" s="32"/>
      <c r="E18" s="32"/>
      <c r="F18" s="32"/>
      <c r="G18" s="32"/>
      <c r="H18" s="32"/>
      <c r="I18" s="32"/>
      <c r="J18" s="32"/>
    </row>
    <row r="19" spans="2:10">
      <c r="B19" s="32"/>
      <c r="C19" s="32"/>
      <c r="D19" s="32"/>
      <c r="E19" s="32"/>
      <c r="F19" s="32"/>
      <c r="G19" s="32"/>
      <c r="H19" s="32"/>
      <c r="I19" s="32"/>
      <c r="J19" s="32"/>
    </row>
    <row r="20" spans="2:10">
      <c r="B20" s="32"/>
      <c r="C20" s="32"/>
      <c r="D20" s="32"/>
      <c r="E20" s="32"/>
      <c r="F20" s="32"/>
      <c r="G20" s="32"/>
      <c r="H20" s="32"/>
      <c r="I20" s="32"/>
      <c r="J20" s="32"/>
    </row>
    <row r="21" spans="2:10">
      <c r="B21" s="32"/>
      <c r="C21" s="32"/>
      <c r="D21" s="32"/>
      <c r="E21" s="32"/>
      <c r="F21" s="32"/>
      <c r="G21" s="32"/>
      <c r="H21" s="32"/>
      <c r="I21" s="32"/>
      <c r="J21" s="32"/>
    </row>
    <row r="22" spans="2:10">
      <c r="B22" s="32"/>
      <c r="C22" s="32"/>
      <c r="D22" s="32"/>
      <c r="E22" s="32"/>
      <c r="F22" s="32"/>
      <c r="G22" s="32"/>
      <c r="H22" s="32"/>
      <c r="I22" s="32"/>
      <c r="J22" s="32"/>
    </row>
    <row r="23" spans="2:10">
      <c r="B23" s="32"/>
      <c r="C23" s="32"/>
      <c r="D23" s="32"/>
      <c r="E23" s="32"/>
      <c r="F23" s="32"/>
      <c r="G23" s="32"/>
      <c r="H23" s="32"/>
      <c r="I23" s="32"/>
      <c r="J23" s="32"/>
    </row>
    <row r="24" spans="2:10">
      <c r="B24" s="32"/>
      <c r="C24" s="32"/>
      <c r="D24" s="32"/>
      <c r="E24" s="32"/>
      <c r="F24" s="32"/>
      <c r="G24" s="32"/>
      <c r="H24" s="32"/>
      <c r="I24" s="32"/>
      <c r="J24" s="32"/>
    </row>
    <row r="25" spans="2:10">
      <c r="B25" s="32"/>
      <c r="C25" s="32"/>
      <c r="D25" s="32"/>
      <c r="E25" s="32"/>
      <c r="F25" s="32"/>
      <c r="G25" s="32"/>
      <c r="H25" s="32"/>
      <c r="I25" s="32"/>
      <c r="J25" s="32"/>
    </row>
    <row r="26" spans="2:10">
      <c r="B26" s="32"/>
      <c r="C26" s="32"/>
      <c r="D26" s="32"/>
      <c r="E26" s="32"/>
      <c r="F26" s="32"/>
      <c r="G26" s="32"/>
      <c r="H26" s="32"/>
      <c r="I26" s="32"/>
      <c r="J26" s="32"/>
    </row>
  </sheetData>
  <pageMargins left="0.70866141732283472" right="0.11811023622047245" top="1.3385826771653544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zoomScale="90" zoomScaleNormal="90" workbookViewId="0">
      <selection activeCell="O12" sqref="O12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  <col min="12" max="12" width="13.7109375" customWidth="1"/>
    <col min="13" max="14" width="13.42578125" customWidth="1"/>
    <col min="15" max="15" width="13" customWidth="1"/>
  </cols>
  <sheetData>
    <row r="2" spans="1:15" ht="18.75">
      <c r="B2" s="67" t="s">
        <v>124</v>
      </c>
      <c r="D2" s="72" t="s">
        <v>128</v>
      </c>
      <c r="F2" s="72"/>
    </row>
    <row r="3" spans="1:15" ht="15.75">
      <c r="B3" s="1"/>
      <c r="F3" s="72"/>
    </row>
    <row r="4" spans="1:15" ht="15.75">
      <c r="B4" s="1" t="s">
        <v>127</v>
      </c>
      <c r="F4" s="72"/>
    </row>
    <row r="5" spans="1:15">
      <c r="F5" s="68"/>
    </row>
    <row r="6" spans="1:15" ht="51">
      <c r="A6" s="34" t="s">
        <v>0</v>
      </c>
      <c r="B6" s="3" t="s">
        <v>56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115</v>
      </c>
      <c r="M6" s="5" t="s">
        <v>120</v>
      </c>
      <c r="N6" s="40" t="s">
        <v>116</v>
      </c>
      <c r="O6" s="40" t="s">
        <v>122</v>
      </c>
    </row>
    <row r="7" spans="1:15">
      <c r="A7" s="35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57</v>
      </c>
      <c r="H7" s="7" t="s">
        <v>58</v>
      </c>
      <c r="I7" s="7" t="s">
        <v>59</v>
      </c>
      <c r="J7" s="7" t="s">
        <v>60</v>
      </c>
      <c r="L7" s="17" t="s">
        <v>117</v>
      </c>
      <c r="M7" s="17" t="s">
        <v>118</v>
      </c>
      <c r="N7" s="29" t="s">
        <v>119</v>
      </c>
      <c r="O7" s="29" t="s">
        <v>121</v>
      </c>
    </row>
    <row r="8" spans="1:15" ht="20.25">
      <c r="A8" s="33"/>
      <c r="B8" s="39" t="s">
        <v>54</v>
      </c>
      <c r="C8" s="9" t="s">
        <v>65</v>
      </c>
      <c r="D8" s="11" t="s">
        <v>51</v>
      </c>
      <c r="E8" s="11"/>
      <c r="F8" s="73">
        <f t="shared" ref="F8:F11" si="0">L8+N8</f>
        <v>4</v>
      </c>
      <c r="G8" s="103"/>
      <c r="H8" s="87">
        <f t="shared" ref="H8" si="1">F8*G8</f>
        <v>0</v>
      </c>
      <c r="I8" s="87">
        <f t="shared" ref="I8" si="2">H8*23%</f>
        <v>0</v>
      </c>
      <c r="J8" s="87">
        <f t="shared" ref="J8" si="3">H8+I8</f>
        <v>0</v>
      </c>
      <c r="L8" s="85">
        <v>2</v>
      </c>
      <c r="M8" s="85">
        <f t="shared" ref="M8:M11" si="4">L8*G8</f>
        <v>0</v>
      </c>
      <c r="N8" s="85">
        <v>2</v>
      </c>
      <c r="O8" s="85">
        <f t="shared" ref="O8:O11" si="5">N8*G8</f>
        <v>0</v>
      </c>
    </row>
    <row r="9" spans="1:15" ht="20.25">
      <c r="A9" s="33"/>
      <c r="B9" s="39" t="s">
        <v>54</v>
      </c>
      <c r="C9" s="6" t="s">
        <v>55</v>
      </c>
      <c r="D9" s="11" t="s">
        <v>51</v>
      </c>
      <c r="E9" s="19" t="s">
        <v>52</v>
      </c>
      <c r="F9" s="73">
        <f t="shared" si="0"/>
        <v>4</v>
      </c>
      <c r="G9" s="103"/>
      <c r="H9" s="87">
        <f>F9*G9</f>
        <v>0</v>
      </c>
      <c r="I9" s="87">
        <f>H9*23%</f>
        <v>0</v>
      </c>
      <c r="J9" s="87">
        <f>H9+I9</f>
        <v>0</v>
      </c>
      <c r="L9" s="85">
        <v>2</v>
      </c>
      <c r="M9" s="85">
        <f t="shared" si="4"/>
        <v>0</v>
      </c>
      <c r="N9" s="85">
        <v>2</v>
      </c>
      <c r="O9" s="85">
        <f t="shared" si="5"/>
        <v>0</v>
      </c>
    </row>
    <row r="10" spans="1:15" ht="20.25">
      <c r="A10" s="33"/>
      <c r="B10" s="39" t="s">
        <v>54</v>
      </c>
      <c r="C10" s="6" t="s">
        <v>111</v>
      </c>
      <c r="D10" s="11" t="s">
        <v>51</v>
      </c>
      <c r="E10" s="19" t="s">
        <v>53</v>
      </c>
      <c r="F10" s="73">
        <f t="shared" si="0"/>
        <v>4</v>
      </c>
      <c r="G10" s="103"/>
      <c r="H10" s="87">
        <f>F10*G10</f>
        <v>0</v>
      </c>
      <c r="I10" s="87">
        <f>H10*23%</f>
        <v>0</v>
      </c>
      <c r="J10" s="87">
        <f>H10+I10</f>
        <v>0</v>
      </c>
      <c r="L10" s="85">
        <v>2</v>
      </c>
      <c r="M10" s="85">
        <f t="shared" si="4"/>
        <v>0</v>
      </c>
      <c r="N10" s="85">
        <v>2</v>
      </c>
      <c r="O10" s="85">
        <f t="shared" si="5"/>
        <v>0</v>
      </c>
    </row>
    <row r="11" spans="1:15" ht="20.25">
      <c r="A11" s="33"/>
      <c r="B11" s="39" t="s">
        <v>54</v>
      </c>
      <c r="C11" s="6" t="s">
        <v>112</v>
      </c>
      <c r="D11" s="11" t="s">
        <v>51</v>
      </c>
      <c r="E11" s="19" t="s">
        <v>52</v>
      </c>
      <c r="F11" s="73">
        <f t="shared" si="0"/>
        <v>4</v>
      </c>
      <c r="G11" s="103"/>
      <c r="H11" s="87">
        <f>F11*G11</f>
        <v>0</v>
      </c>
      <c r="I11" s="87">
        <f>H11*23%</f>
        <v>0</v>
      </c>
      <c r="J11" s="87">
        <f>H11+I11</f>
        <v>0</v>
      </c>
      <c r="L11" s="85">
        <v>2</v>
      </c>
      <c r="M11" s="85">
        <f t="shared" si="4"/>
        <v>0</v>
      </c>
      <c r="N11" s="85">
        <v>2</v>
      </c>
      <c r="O11" s="85">
        <f t="shared" si="5"/>
        <v>0</v>
      </c>
    </row>
    <row r="12" spans="1:15" ht="15.75">
      <c r="G12" s="102" t="s">
        <v>49</v>
      </c>
      <c r="H12" s="99">
        <f>SUM(H8:H11)</f>
        <v>0</v>
      </c>
      <c r="I12" s="97"/>
      <c r="J12" s="97"/>
      <c r="K12" s="101"/>
      <c r="L12" s="96" t="s">
        <v>45</v>
      </c>
      <c r="M12" s="97">
        <f>SUM(M8:M11)</f>
        <v>0</v>
      </c>
      <c r="N12" s="96" t="s">
        <v>45</v>
      </c>
      <c r="O12" s="97">
        <f>SUM(O8:O11)</f>
        <v>0</v>
      </c>
    </row>
    <row r="13" spans="1:15" ht="15.75">
      <c r="G13" s="102" t="s">
        <v>46</v>
      </c>
      <c r="H13" s="97"/>
      <c r="I13" s="99">
        <f>SUM(I8:I11)</f>
        <v>0</v>
      </c>
      <c r="J13" s="97"/>
      <c r="K13" s="101"/>
      <c r="L13" s="96" t="s">
        <v>123</v>
      </c>
      <c r="M13" s="99">
        <f>M12*0.23</f>
        <v>0</v>
      </c>
      <c r="N13" s="96" t="s">
        <v>123</v>
      </c>
      <c r="O13" s="97">
        <f>O8*0.23</f>
        <v>0</v>
      </c>
    </row>
    <row r="14" spans="1:15" ht="15.75">
      <c r="G14" s="102" t="s">
        <v>50</v>
      </c>
      <c r="H14" s="97"/>
      <c r="I14" s="97"/>
      <c r="J14" s="99">
        <f>SUM(J8:J11)</f>
        <v>0</v>
      </c>
      <c r="K14" s="101"/>
      <c r="L14" s="96" t="s">
        <v>47</v>
      </c>
      <c r="M14" s="99">
        <f>M12+M13</f>
        <v>0</v>
      </c>
      <c r="N14" s="96" t="s">
        <v>47</v>
      </c>
      <c r="O14" s="97">
        <f>O12+O13</f>
        <v>0</v>
      </c>
    </row>
  </sheetData>
  <pageMargins left="0.70866141732283472" right="0.31496062992125984" top="1.73228346456692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2023-06-12T05:44:54Z</dcterms:modified>
</cp:coreProperties>
</file>