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1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art.papiernicze!$C$2:$O$88</definedName>
    <definedName name="_xlnm.Print_Area" localSheetId="1">'papier ksero'!$B$2:$O$13</definedName>
    <definedName name="_xlnm.Print_Area" localSheetId="2">tonery!$B$2:$O$39</definedName>
  </definedNames>
  <calcPr calcId="152511"/>
</workbook>
</file>

<file path=xl/calcChain.xml><?xml version="1.0" encoding="utf-8"?>
<calcChain xmlns="http://schemas.openxmlformats.org/spreadsheetml/2006/main">
  <c r="O8" i="3" l="1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F8" i="3"/>
  <c r="F9" i="3"/>
  <c r="H9" i="3" s="1"/>
  <c r="F10" i="3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F23" i="3"/>
  <c r="H23" i="3" s="1"/>
  <c r="F24" i="3"/>
  <c r="H24" i="3" s="1"/>
  <c r="F25" i="3"/>
  <c r="H25" i="3" s="1"/>
  <c r="F26" i="3"/>
  <c r="F27" i="3"/>
  <c r="F28" i="3"/>
  <c r="F29" i="3"/>
  <c r="F30" i="3"/>
  <c r="F31" i="3"/>
  <c r="F32" i="3"/>
  <c r="F33" i="3"/>
  <c r="F34" i="3"/>
  <c r="F35" i="3"/>
  <c r="F36" i="3"/>
  <c r="H8" i="3"/>
  <c r="H10" i="3"/>
  <c r="H22" i="3"/>
  <c r="O8" i="2"/>
  <c r="O9" i="2"/>
  <c r="O11" i="2" s="1"/>
  <c r="M8" i="2"/>
  <c r="M9" i="2"/>
  <c r="F8" i="2"/>
  <c r="F9" i="2"/>
  <c r="M37" i="3" l="1"/>
  <c r="M38" i="3" s="1"/>
  <c r="M39" i="3" s="1"/>
  <c r="M11" i="2"/>
  <c r="O37" i="3"/>
  <c r="O38" i="3" s="1"/>
  <c r="O39" i="3" s="1"/>
  <c r="M12" i="2"/>
  <c r="M13" i="2" s="1"/>
  <c r="O12" i="2"/>
  <c r="O13" i="2" s="1"/>
  <c r="O84" i="1"/>
  <c r="O9" i="1"/>
  <c r="O11" i="1"/>
  <c r="O12" i="1"/>
  <c r="O13" i="1"/>
  <c r="O14" i="1"/>
  <c r="O15" i="1"/>
  <c r="O16" i="1"/>
  <c r="O17" i="1"/>
  <c r="O18" i="1"/>
  <c r="O20" i="1"/>
  <c r="O21" i="1"/>
  <c r="O22" i="1"/>
  <c r="O24" i="1"/>
  <c r="O26" i="1"/>
  <c r="O27" i="1"/>
  <c r="O28" i="1"/>
  <c r="O29" i="1"/>
  <c r="O30" i="1"/>
  <c r="O32" i="1"/>
  <c r="O33" i="1"/>
  <c r="O34" i="1"/>
  <c r="O35" i="1"/>
  <c r="O36" i="1"/>
  <c r="O37" i="1"/>
  <c r="O39" i="1"/>
  <c r="O40" i="1"/>
  <c r="O42" i="1"/>
  <c r="O43" i="1"/>
  <c r="O45" i="1"/>
  <c r="O46" i="1"/>
  <c r="O47" i="1"/>
  <c r="O48" i="1"/>
  <c r="O49" i="1"/>
  <c r="O50" i="1"/>
  <c r="O52" i="1"/>
  <c r="O54" i="1"/>
  <c r="O55" i="1"/>
  <c r="O56" i="1"/>
  <c r="O57" i="1"/>
  <c r="O58" i="1"/>
  <c r="O59" i="1"/>
  <c r="O60" i="1"/>
  <c r="O61" i="1"/>
  <c r="O62" i="1"/>
  <c r="O64" i="1"/>
  <c r="O65" i="1"/>
  <c r="O67" i="1"/>
  <c r="O68" i="1"/>
  <c r="O69" i="1"/>
  <c r="O71" i="1"/>
  <c r="O72" i="1"/>
  <c r="O73" i="1"/>
  <c r="O74" i="1"/>
  <c r="O75" i="1"/>
  <c r="O76" i="1"/>
  <c r="O77" i="1"/>
  <c r="O78" i="1"/>
  <c r="O79" i="1"/>
  <c r="O81" i="1"/>
  <c r="O82" i="1"/>
  <c r="O83" i="1"/>
  <c r="M9" i="1"/>
  <c r="M11" i="1"/>
  <c r="M12" i="1"/>
  <c r="M13" i="1"/>
  <c r="M14" i="1"/>
  <c r="M15" i="1"/>
  <c r="M16" i="1"/>
  <c r="M17" i="1"/>
  <c r="M18" i="1"/>
  <c r="M20" i="1"/>
  <c r="M21" i="1"/>
  <c r="M22" i="1"/>
  <c r="M24" i="1"/>
  <c r="M26" i="1"/>
  <c r="M27" i="1"/>
  <c r="M28" i="1"/>
  <c r="M29" i="1"/>
  <c r="M30" i="1"/>
  <c r="M32" i="1"/>
  <c r="M33" i="1"/>
  <c r="M34" i="1"/>
  <c r="M35" i="1"/>
  <c r="M36" i="1"/>
  <c r="M37" i="1"/>
  <c r="M39" i="1"/>
  <c r="M40" i="1"/>
  <c r="M42" i="1"/>
  <c r="M43" i="1"/>
  <c r="M45" i="1"/>
  <c r="M46" i="1"/>
  <c r="M47" i="1"/>
  <c r="M48" i="1"/>
  <c r="M49" i="1"/>
  <c r="M50" i="1"/>
  <c r="M52" i="1"/>
  <c r="M54" i="1"/>
  <c r="M55" i="1"/>
  <c r="M56" i="1"/>
  <c r="M57" i="1"/>
  <c r="M58" i="1"/>
  <c r="M59" i="1"/>
  <c r="M60" i="1"/>
  <c r="M61" i="1"/>
  <c r="M62" i="1"/>
  <c r="M64" i="1"/>
  <c r="M65" i="1"/>
  <c r="M67" i="1"/>
  <c r="M68" i="1"/>
  <c r="M69" i="1"/>
  <c r="M71" i="1"/>
  <c r="M72" i="1"/>
  <c r="M73" i="1"/>
  <c r="M74" i="1"/>
  <c r="M75" i="1"/>
  <c r="M76" i="1"/>
  <c r="M77" i="1"/>
  <c r="M78" i="1"/>
  <c r="M79" i="1"/>
  <c r="M81" i="1"/>
  <c r="M82" i="1"/>
  <c r="M83" i="1"/>
  <c r="O8" i="1"/>
  <c r="F9" i="1"/>
  <c r="F11" i="1"/>
  <c r="F12" i="1"/>
  <c r="F13" i="1"/>
  <c r="F14" i="1"/>
  <c r="F15" i="1"/>
  <c r="F16" i="1"/>
  <c r="F17" i="1"/>
  <c r="F18" i="1"/>
  <c r="F20" i="1"/>
  <c r="F21" i="1"/>
  <c r="F22" i="1"/>
  <c r="F24" i="1"/>
  <c r="F26" i="1"/>
  <c r="F27" i="1"/>
  <c r="F28" i="1"/>
  <c r="F29" i="1"/>
  <c r="F30" i="1"/>
  <c r="F32" i="1"/>
  <c r="F33" i="1"/>
  <c r="F34" i="1"/>
  <c r="F35" i="1"/>
  <c r="F36" i="1"/>
  <c r="F37" i="1"/>
  <c r="F39" i="1"/>
  <c r="F40" i="1"/>
  <c r="F42" i="1"/>
  <c r="F43" i="1"/>
  <c r="F45" i="1"/>
  <c r="F46" i="1"/>
  <c r="F47" i="1"/>
  <c r="F48" i="1"/>
  <c r="F49" i="1"/>
  <c r="F50" i="1"/>
  <c r="F52" i="1"/>
  <c r="F54" i="1"/>
  <c r="F55" i="1"/>
  <c r="F56" i="1"/>
  <c r="F57" i="1"/>
  <c r="F58" i="1"/>
  <c r="F59" i="1"/>
  <c r="F60" i="1"/>
  <c r="F61" i="1"/>
  <c r="F62" i="1"/>
  <c r="F64" i="1"/>
  <c r="F65" i="1"/>
  <c r="F67" i="1"/>
  <c r="F68" i="1"/>
  <c r="F69" i="1"/>
  <c r="F71" i="1"/>
  <c r="F72" i="1"/>
  <c r="F73" i="1"/>
  <c r="F74" i="1"/>
  <c r="F75" i="1"/>
  <c r="F76" i="1"/>
  <c r="F77" i="1"/>
  <c r="F78" i="1"/>
  <c r="F79" i="1"/>
  <c r="F81" i="1"/>
  <c r="F82" i="1"/>
  <c r="F83" i="1"/>
  <c r="F84" i="1"/>
  <c r="F8" i="1"/>
  <c r="O86" i="1" l="1"/>
  <c r="O87" i="1" s="1"/>
  <c r="O88" i="1" s="1"/>
  <c r="M86" i="1"/>
  <c r="M87" i="1" s="1"/>
  <c r="M88" i="1" s="1"/>
  <c r="H30" i="3" l="1"/>
  <c r="I30" i="3" s="1"/>
  <c r="H31" i="3"/>
  <c r="H32" i="3"/>
  <c r="I32" i="3" s="1"/>
  <c r="H33" i="3"/>
  <c r="I33" i="3" s="1"/>
  <c r="H34" i="3"/>
  <c r="H35" i="3"/>
  <c r="H36" i="3"/>
  <c r="I36" i="3" s="1"/>
  <c r="H76" i="1"/>
  <c r="H33" i="1"/>
  <c r="H34" i="1"/>
  <c r="I34" i="1" s="1"/>
  <c r="H35" i="1"/>
  <c r="J36" i="3" l="1"/>
  <c r="J32" i="3"/>
  <c r="I35" i="3"/>
  <c r="J35" i="3" s="1"/>
  <c r="I34" i="3"/>
  <c r="J34" i="3" s="1"/>
  <c r="J33" i="3"/>
  <c r="I31" i="3"/>
  <c r="J31" i="3" s="1"/>
  <c r="J30" i="3"/>
  <c r="I76" i="1"/>
  <c r="J76" i="1" s="1"/>
  <c r="I35" i="1"/>
  <c r="J35" i="1" s="1"/>
  <c r="I33" i="1"/>
  <c r="J33" i="1" s="1"/>
  <c r="J34" i="1"/>
  <c r="H29" i="3"/>
  <c r="I29" i="3" s="1"/>
  <c r="J29" i="3" s="1"/>
  <c r="H78" i="1" l="1"/>
  <c r="H69" i="1"/>
  <c r="I69" i="1" s="1"/>
  <c r="I78" i="1" l="1"/>
  <c r="J78" i="1" s="1"/>
  <c r="J69" i="1"/>
  <c r="H12" i="1"/>
  <c r="I12" i="1" s="1"/>
  <c r="J12" i="1" l="1"/>
  <c r="H28" i="3" l="1"/>
  <c r="H27" i="3"/>
  <c r="H26" i="3"/>
  <c r="I25" i="3"/>
  <c r="I26" i="3" l="1"/>
  <c r="J26" i="3" s="1"/>
  <c r="I27" i="3"/>
  <c r="J27" i="3" s="1"/>
  <c r="I28" i="3"/>
  <c r="J28" i="3" s="1"/>
  <c r="I24" i="3"/>
  <c r="J24" i="3" s="1"/>
  <c r="J25" i="3"/>
  <c r="H50" i="1" l="1"/>
  <c r="I50" i="1" l="1"/>
  <c r="J50" i="1" s="1"/>
  <c r="I22" i="3" l="1"/>
  <c r="J22" i="3" s="1"/>
  <c r="I20" i="3"/>
  <c r="J20" i="3" s="1"/>
  <c r="I23" i="3"/>
  <c r="J23" i="3" s="1"/>
  <c r="I21" i="3"/>
  <c r="J21" i="3" s="1"/>
  <c r="H83" i="1" l="1"/>
  <c r="I83" i="1" l="1"/>
  <c r="J83" i="1" s="1"/>
  <c r="I10" i="3" l="1"/>
  <c r="J10" i="3" s="1"/>
  <c r="H56" i="1"/>
  <c r="H55" i="1"/>
  <c r="I55" i="1" s="1"/>
  <c r="I56" i="1" l="1"/>
  <c r="J56" i="1" s="1"/>
  <c r="J55" i="1"/>
  <c r="H27" i="1"/>
  <c r="I27" i="1" s="1"/>
  <c r="J27" i="1" l="1"/>
  <c r="H61" i="1" l="1"/>
  <c r="I61" i="1" s="1"/>
  <c r="J61" i="1" s="1"/>
  <c r="H42" i="1"/>
  <c r="I12" i="3" l="1"/>
  <c r="I18" i="3" l="1"/>
  <c r="J18" i="3" s="1"/>
  <c r="I16" i="3"/>
  <c r="J16" i="3" s="1"/>
  <c r="I15" i="3"/>
  <c r="J15" i="3" s="1"/>
  <c r="I13" i="3"/>
  <c r="J13" i="3" s="1"/>
  <c r="I11" i="3"/>
  <c r="J11" i="3" s="1"/>
  <c r="I9" i="3"/>
  <c r="J9" i="3" s="1"/>
  <c r="I19" i="3"/>
  <c r="J19" i="3" s="1"/>
  <c r="J12" i="3"/>
  <c r="I17" i="3"/>
  <c r="J17" i="3" s="1"/>
  <c r="I14" i="3"/>
  <c r="J14" i="3" s="1"/>
  <c r="I8" i="3"/>
  <c r="J8" i="3" s="1"/>
  <c r="H37" i="3"/>
  <c r="H8" i="2"/>
  <c r="I8" i="2" s="1"/>
  <c r="H9" i="2"/>
  <c r="H11" i="2" l="1"/>
  <c r="J8" i="2"/>
  <c r="I9" i="2"/>
  <c r="J9" i="2" s="1"/>
  <c r="I38" i="3"/>
  <c r="J39" i="3"/>
  <c r="I12" i="2" l="1"/>
  <c r="J13" i="2"/>
  <c r="H82" i="1" l="1"/>
  <c r="H81" i="1"/>
  <c r="H79" i="1"/>
  <c r="H77" i="1"/>
  <c r="H75" i="1"/>
  <c r="H74" i="1"/>
  <c r="H73" i="1"/>
  <c r="H72" i="1"/>
  <c r="H71" i="1"/>
  <c r="H68" i="1"/>
  <c r="H67" i="1"/>
  <c r="H65" i="1"/>
  <c r="H64" i="1"/>
  <c r="H62" i="1"/>
  <c r="H60" i="1"/>
  <c r="H59" i="1"/>
  <c r="H58" i="1"/>
  <c r="H57" i="1"/>
  <c r="H54" i="1"/>
  <c r="H52" i="1"/>
  <c r="H49" i="1"/>
  <c r="H48" i="1"/>
  <c r="H47" i="1"/>
  <c r="H46" i="1"/>
  <c r="H45" i="1"/>
  <c r="H43" i="1"/>
  <c r="H40" i="1"/>
  <c r="H39" i="1"/>
  <c r="H37" i="1"/>
  <c r="H36" i="1"/>
  <c r="H32" i="1"/>
  <c r="H30" i="1"/>
  <c r="I30" i="1" s="1"/>
  <c r="J30" i="1" s="1"/>
  <c r="H29" i="1"/>
  <c r="I29" i="1" s="1"/>
  <c r="J29" i="1" s="1"/>
  <c r="H28" i="1"/>
  <c r="I28" i="1" s="1"/>
  <c r="J28" i="1" s="1"/>
  <c r="H26" i="1"/>
  <c r="H24" i="1"/>
  <c r="H22" i="1"/>
  <c r="I22" i="1" s="1"/>
  <c r="J22" i="1" s="1"/>
  <c r="H21" i="1"/>
  <c r="I21" i="1" s="1"/>
  <c r="J21" i="1" s="1"/>
  <c r="H20" i="1"/>
  <c r="I20" i="1" s="1"/>
  <c r="J20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3" i="1"/>
  <c r="I13" i="1" s="1"/>
  <c r="J13" i="1" s="1"/>
  <c r="H11" i="1"/>
  <c r="H9" i="1"/>
  <c r="H8" i="1"/>
  <c r="H86" i="1" l="1"/>
  <c r="I11" i="1"/>
  <c r="J11" i="1" s="1"/>
  <c r="I26" i="1"/>
  <c r="J26" i="1" s="1"/>
  <c r="I32" i="1"/>
  <c r="J32" i="1" s="1"/>
  <c r="I37" i="1"/>
  <c r="J37" i="1" s="1"/>
  <c r="I40" i="1"/>
  <c r="J40" i="1" s="1"/>
  <c r="I42" i="1"/>
  <c r="J42" i="1" s="1"/>
  <c r="I43" i="1"/>
  <c r="J43" i="1" s="1"/>
  <c r="I49" i="1"/>
  <c r="J49" i="1" s="1"/>
  <c r="I52" i="1"/>
  <c r="J52" i="1" s="1"/>
  <c r="I58" i="1"/>
  <c r="J58" i="1" s="1"/>
  <c r="I62" i="1"/>
  <c r="J62" i="1" s="1"/>
  <c r="I68" i="1"/>
  <c r="J68" i="1" s="1"/>
  <c r="I81" i="1"/>
  <c r="J81" i="1" s="1"/>
  <c r="I24" i="1"/>
  <c r="J24" i="1" s="1"/>
  <c r="I36" i="1"/>
  <c r="J36" i="1" s="1"/>
  <c r="I39" i="1"/>
  <c r="J39" i="1" s="1"/>
  <c r="I45" i="1"/>
  <c r="J45" i="1" s="1"/>
  <c r="I47" i="1"/>
  <c r="J47" i="1" s="1"/>
  <c r="I48" i="1"/>
  <c r="J48" i="1" s="1"/>
  <c r="I54" i="1"/>
  <c r="J54" i="1" s="1"/>
  <c r="I59" i="1"/>
  <c r="J59" i="1" s="1"/>
  <c r="I60" i="1"/>
  <c r="J60" i="1" s="1"/>
  <c r="I67" i="1"/>
  <c r="J67" i="1" s="1"/>
  <c r="I71" i="1"/>
  <c r="J71" i="1" s="1"/>
  <c r="I72" i="1"/>
  <c r="J72" i="1" s="1"/>
  <c r="I74" i="1"/>
  <c r="J74" i="1" s="1"/>
  <c r="I77" i="1"/>
  <c r="J77" i="1" s="1"/>
  <c r="I79" i="1"/>
  <c r="J79" i="1" s="1"/>
  <c r="I82" i="1"/>
  <c r="J82" i="1" s="1"/>
  <c r="I84" i="1"/>
  <c r="J84" i="1" s="1"/>
  <c r="I9" i="1"/>
  <c r="J9" i="1" s="1"/>
  <c r="I8" i="1"/>
  <c r="J8" i="1" s="1"/>
  <c r="I75" i="1"/>
  <c r="J75" i="1" s="1"/>
  <c r="I73" i="1"/>
  <c r="J73" i="1" s="1"/>
  <c r="I65" i="1"/>
  <c r="J65" i="1" s="1"/>
  <c r="I64" i="1"/>
  <c r="J64" i="1" s="1"/>
  <c r="I57" i="1"/>
  <c r="J57" i="1" s="1"/>
  <c r="I46" i="1"/>
  <c r="J46" i="1" s="1"/>
  <c r="I87" i="1" l="1"/>
  <c r="J88" i="1"/>
</calcChain>
</file>

<file path=xl/sharedStrings.xml><?xml version="1.0" encoding="utf-8"?>
<sst xmlns="http://schemas.openxmlformats.org/spreadsheetml/2006/main" count="392" uniqueCount="162">
  <si>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</si>
  <si>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</si>
  <si>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</si>
  <si>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</si>
  <si>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</si>
  <si>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</si>
  <si>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</si>
  <si>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</si>
  <si>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</si>
  <si>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</si>
  <si>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</si>
  <si>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</si>
  <si>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</si>
  <si>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</si>
  <si>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</si>
  <si>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</si>
  <si>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</si>
  <si>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</si>
  <si>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</si>
  <si>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</si>
  <si>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100 szt./op.</t>
  </si>
  <si>
    <t>bloczek</t>
  </si>
  <si>
    <t>100 arkuszy/op.</t>
  </si>
  <si>
    <t>20 arkuszy/op.</t>
  </si>
  <si>
    <t xml:space="preserve">Papier pakowy szary </t>
  </si>
  <si>
    <t>Blok techniczny A4 biały</t>
  </si>
  <si>
    <t>Blok techniczny A4 kolor</t>
  </si>
  <si>
    <t>4 szt./op.</t>
  </si>
  <si>
    <t>op.</t>
  </si>
  <si>
    <t>GRAND</t>
  </si>
  <si>
    <t>TOMA</t>
  </si>
  <si>
    <t>6 szt/op.</t>
  </si>
  <si>
    <t xml:space="preserve"> Gigant Permanent KAMET</t>
  </si>
  <si>
    <t>Pentel</t>
  </si>
  <si>
    <t>Standardowe zszywki biurowe 24/6</t>
  </si>
  <si>
    <t>Grand</t>
  </si>
  <si>
    <t>1000 szt./op.</t>
  </si>
  <si>
    <t>Rozszywacz</t>
  </si>
  <si>
    <t>Spinacze biurowe okrągłe 28 mm</t>
  </si>
  <si>
    <t>Szpilki dł. 28 mm</t>
  </si>
  <si>
    <t>Pinezki zwykłe</t>
  </si>
  <si>
    <t>Spinacze biurowe okrągłe 50 mm</t>
  </si>
  <si>
    <t>50 g/op.</t>
  </si>
  <si>
    <t>25 ml</t>
  </si>
  <si>
    <t>50 arkuszy/op.</t>
  </si>
  <si>
    <t>07. = 05 * 06</t>
  </si>
  <si>
    <r>
      <t>Papier POL lux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</si>
  <si>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POL lux - format A3 - 80g/m²</t>
  </si>
  <si>
    <t>500 arkuszy/ryza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</si>
  <si>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</si>
  <si>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</si>
  <si>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</si>
  <si>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</si>
  <si>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</si>
  <si>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</si>
  <si>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</si>
  <si>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</si>
  <si>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</si>
  <si>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</si>
  <si>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</si>
  <si>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</si>
  <si>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Toner do drukarki Laser Jet 1018</t>
  </si>
  <si>
    <t>niebieski</t>
  </si>
  <si>
    <t>żółty</t>
  </si>
  <si>
    <t>czerwony</t>
  </si>
  <si>
    <t>oryginał</t>
  </si>
  <si>
    <t>Toner do urządzenia wielofunkcyjnego TOSHIBA e-STUDIO 255</t>
  </si>
  <si>
    <t>Toner do kserokopiarki NASHUATEC MP 2000</t>
  </si>
  <si>
    <t>Toner do drukarki HP Color Laser Jet 1600</t>
  </si>
  <si>
    <t xml:space="preserve">Toner TK-110 E (920 series) do drukarki KYOCERA FS-920 </t>
  </si>
  <si>
    <t>Cartridge do drukarki BROTHER - 250 DCP - J 132 W</t>
  </si>
  <si>
    <t>magenta</t>
  </si>
  <si>
    <t>black</t>
  </si>
  <si>
    <t>yellow</t>
  </si>
  <si>
    <t>cyan</t>
  </si>
  <si>
    <t>rodzaj</t>
  </si>
  <si>
    <t>07.</t>
  </si>
  <si>
    <t>08.=06*07</t>
  </si>
  <si>
    <t>09.</t>
  </si>
  <si>
    <t>10.=08+09</t>
  </si>
  <si>
    <t>Pinezki tablicowe</t>
  </si>
  <si>
    <t>200 szt./op</t>
  </si>
  <si>
    <t>Zszywki biurowe 10/1000</t>
  </si>
  <si>
    <t>BIGO</t>
  </si>
  <si>
    <t>Tusz do pieczątek czerwony / czarny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</si>
  <si>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</si>
  <si>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</si>
  <si>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</si>
  <si>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</si>
  <si>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</si>
  <si>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</si>
  <si>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</si>
  <si>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</si>
  <si>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</si>
  <si>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</si>
  <si>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</si>
  <si>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</si>
  <si>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</si>
  <si>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</si>
  <si>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</si>
  <si>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</si>
  <si>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</si>
  <si>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</si>
  <si>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</si>
  <si>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</si>
  <si>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</si>
  <si>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</si>
  <si>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Długopis BIC</t>
    </r>
    <r>
      <rPr>
        <sz val="10"/>
        <rFont val="Times New Roman"/>
        <family val="1"/>
        <charset val="238"/>
      </rPr>
      <t xml:space="preserve"> crystal czerwony/niebieski/zielony/czarny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</si>
  <si>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</si>
  <si>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</si>
  <si>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</si>
  <si>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</si>
  <si>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</si>
  <si>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</si>
  <si>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</si>
  <si>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>Koperty samoklejące białe C6</t>
    </r>
    <r>
      <rPr>
        <sz val="8"/>
        <rFont val="Times New Roman"/>
        <family val="1"/>
        <charset val="238"/>
      </rPr>
      <t xml:space="preserve"> 114*162 mm</t>
    </r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</si>
  <si>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</si>
  <si>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</si>
  <si>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</si>
  <si>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</si>
  <si>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</si>
  <si>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</si>
  <si>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</si>
  <si>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t>Tusz do drukarki EPSON L3150</t>
  </si>
  <si>
    <t>PENTEL MW85</t>
  </si>
  <si>
    <t>Tusz do drukarki EPSON L 3151</t>
  </si>
  <si>
    <t>Toner do kserokopiarki RICOH Aticio MP 1600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</si>
  <si>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</si>
  <si>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</si>
  <si>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</si>
  <si>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</si>
  <si>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t>arkusz</t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</si>
  <si>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</si>
  <si>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</si>
  <si>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t>stabilo      astra</t>
  </si>
  <si>
    <t>Masa mocujaca Astra 50g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</si>
  <si>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</si>
  <si>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</si>
  <si>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</si>
  <si>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</si>
  <si>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t>Toner do kserokopiarki NASHUATEC MPC 4503</t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</si>
  <si>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</si>
  <si>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t>Toner do kserokopiarki NASHUATEC MPC 4503-MP C6003</t>
  </si>
  <si>
    <t>Toner do kserokopiarki NASHUTEC Ricon MPC2003</t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</si>
  <si>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A5/80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</si>
  <si>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A5/60 w kratkę</t>
    </r>
  </si>
  <si>
    <r>
      <rPr>
        <b/>
        <u/>
        <sz val="10"/>
        <rFont val="Times New Roman"/>
        <family val="1"/>
        <charset val="238"/>
      </rPr>
      <t>Zeszyt</t>
    </r>
    <r>
      <rPr>
        <sz val="10"/>
        <rFont val="Times New Roman"/>
        <family val="1"/>
        <charset val="238"/>
      </rPr>
      <t xml:space="preserve"> w miękkiej oprawie A5/32 w kratkę</t>
    </r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</si>
  <si>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</si>
  <si>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</si>
  <si>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</si>
  <si>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</si>
  <si>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</si>
  <si>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</si>
  <si>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</si>
  <si>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</si>
  <si>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</si>
  <si>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</si>
  <si>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</si>
  <si>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</si>
  <si>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</si>
  <si>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</si>
  <si>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Zespół Szkół w Prudniku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</si>
</sst>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13" fillId="0" borderId="1" xfId="0" applyFont="1" applyBorder="1" applyAlignment="1"/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center" wrapText="1"/>
    </xf>
    <xf numFmtId="0" fontId="14" fillId="2" borderId="1" xfId="0" applyFont="1" applyFill="1" applyBorder="1"/>
    <xf numFmtId="0" fontId="15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8" fillId="0" borderId="1" xfId="0" applyFont="1" applyBorder="1"/>
    <xf numFmtId="0" fontId="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9" fillId="0" borderId="1" xfId="0" applyFont="1" applyBorder="1"/>
    <xf numFmtId="0" fontId="14" fillId="2" borderId="1" xfId="0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4" fillId="0" borderId="1" xfId="0" applyFont="1" applyBorder="1"/>
    <xf numFmtId="0" fontId="14" fillId="4" borderId="0" xfId="0" applyFont="1" applyFill="1"/>
    <xf numFmtId="0" fontId="14" fillId="0" borderId="0" xfId="0" applyFont="1"/>
    <xf numFmtId="0" fontId="25" fillId="0" borderId="0" xfId="0" applyFont="1"/>
    <xf numFmtId="0" fontId="26" fillId="2" borderId="1" xfId="0" applyFont="1" applyFill="1" applyBorder="1" applyAlignment="1">
      <alignment horizontal="center" vertical="center"/>
    </xf>
    <xf numFmtId="0" fontId="27" fillId="0" borderId="0" xfId="0" applyFont="1"/>
    <xf numFmtId="0" fontId="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0" xfId="0" applyFont="1"/>
    <xf numFmtId="0" fontId="1" fillId="0" borderId="1" xfId="0" applyFont="1" applyBorder="1" applyAlignment="1">
      <alignment horizontal="right"/>
    </xf>
    <xf numFmtId="0" fontId="30" fillId="0" borderId="0" xfId="0" applyFont="1"/>
    <xf numFmtId="0" fontId="2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/>
    <xf numFmtId="0" fontId="27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0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Border="1"/>
    <xf numFmtId="2" fontId="31" fillId="0" borderId="1" xfId="0" applyNumberFormat="1" applyFont="1" applyBorder="1" applyAlignment="1">
      <alignment horizontal="center" vertical="center"/>
    </xf>
    <xf numFmtId="2" fontId="30" fillId="3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2" fontId="30" fillId="0" borderId="1" xfId="0" applyNumberFormat="1" applyFont="1" applyBorder="1" applyAlignment="1">
      <alignment horizontal="center"/>
    </xf>
    <xf numFmtId="2" fontId="30" fillId="0" borderId="2" xfId="0" applyNumberFormat="1" applyFont="1" applyBorder="1"/>
    <xf numFmtId="0" fontId="30" fillId="4" borderId="0" xfId="0" applyFont="1" applyFill="1"/>
    <xf numFmtId="0" fontId="30" fillId="0" borderId="0" xfId="0" applyFont="1" applyAlignment="1">
      <alignment horizontal="right"/>
    </xf>
    <xf numFmtId="0" fontId="30" fillId="0" borderId="1" xfId="0" applyFont="1" applyBorder="1"/>
    <xf numFmtId="9" fontId="30" fillId="0" borderId="0" xfId="0" applyNumberFormat="1" applyFont="1"/>
    <xf numFmtId="2" fontId="31" fillId="0" borderId="2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1" xfId="0" applyNumberFormat="1" applyFont="1" applyBorder="1"/>
    <xf numFmtId="0" fontId="1" fillId="0" borderId="1" xfId="0" applyFont="1" applyBorder="1"/>
    <xf numFmtId="0" fontId="32" fillId="0" borderId="0" xfId="0" applyFont="1"/>
    <xf numFmtId="0" fontId="1" fillId="0" borderId="0" xfId="0" applyFont="1" applyAlignment="1">
      <alignment horizontal="right"/>
    </xf>
    <xf numFmtId="0" fontId="32" fillId="0" borderId="0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77"/>
  <sheetViews>
    <sheetView topLeftCell="A70" zoomScaleNormal="100" workbookViewId="0">
      <selection activeCell="H86" sqref="H86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76" t="s">
        <v>158</v>
      </c>
      <c r="D2" s="82" t="s">
        <v>161</v>
      </c>
      <c r="H2" s="76"/>
    </row>
    <row r="3" spans="2:65" ht="18.75">
      <c r="B3" s="1"/>
      <c r="C3" s="76"/>
    </row>
    <row r="4" spans="2:65">
      <c r="C4" s="90" t="s">
        <v>147</v>
      </c>
      <c r="F4" s="92"/>
      <c r="G4" s="77"/>
    </row>
    <row r="5" spans="2:65">
      <c r="G5" s="77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53</v>
      </c>
      <c r="J6" s="5" t="s">
        <v>14</v>
      </c>
      <c r="K6" s="44"/>
      <c r="L6" s="5" t="s">
        <v>148</v>
      </c>
      <c r="M6" s="5" t="s">
        <v>153</v>
      </c>
      <c r="N6" s="43" t="s">
        <v>149</v>
      </c>
      <c r="O6" s="43" t="s">
        <v>155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55</v>
      </c>
      <c r="K7" s="45"/>
      <c r="L7" s="18" t="s">
        <v>150</v>
      </c>
      <c r="M7" s="18" t="s">
        <v>151</v>
      </c>
      <c r="N7" s="30" t="s">
        <v>152</v>
      </c>
      <c r="O7" s="30" t="s">
        <v>154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105" customHeight="1">
      <c r="B8" s="8" t="s">
        <v>5</v>
      </c>
      <c r="C8" s="58" t="s">
        <v>97</v>
      </c>
      <c r="D8" s="5"/>
      <c r="E8" s="3" t="s">
        <v>16</v>
      </c>
      <c r="F8" s="78">
        <f>(L8+N8)</f>
        <v>6</v>
      </c>
      <c r="G8" s="95"/>
      <c r="H8" s="97">
        <f>F8*G8</f>
        <v>0</v>
      </c>
      <c r="I8" s="98">
        <f>H8*23%</f>
        <v>0</v>
      </c>
      <c r="J8" s="98">
        <f>H8+I8</f>
        <v>0</v>
      </c>
      <c r="K8" s="44"/>
      <c r="L8" s="95">
        <v>0</v>
      </c>
      <c r="M8" s="95">
        <v>0</v>
      </c>
      <c r="N8" s="96">
        <v>6</v>
      </c>
      <c r="O8" s="96">
        <f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104.25" customHeight="1">
      <c r="B9" s="8" t="s">
        <v>6</v>
      </c>
      <c r="C9" s="58" t="s">
        <v>96</v>
      </c>
      <c r="D9" s="5"/>
      <c r="E9" s="3" t="s">
        <v>16</v>
      </c>
      <c r="F9" s="78">
        <f>(L9+N9)</f>
        <v>6</v>
      </c>
      <c r="G9" s="95"/>
      <c r="H9" s="97">
        <f>F9*G9</f>
        <v>0</v>
      </c>
      <c r="I9" s="98">
        <f>H9*23%</f>
        <v>0</v>
      </c>
      <c r="J9" s="98">
        <f>H9+I9</f>
        <v>0</v>
      </c>
      <c r="K9" s="44"/>
      <c r="L9" s="95">
        <v>0</v>
      </c>
      <c r="M9" s="95">
        <f t="shared" ref="M9:M40" si="0">L9*G9</f>
        <v>0</v>
      </c>
      <c r="N9" s="96">
        <v>6</v>
      </c>
      <c r="O9" s="96">
        <f t="shared" ref="O9:O40" si="1">N9*G9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7.5" customHeight="1">
      <c r="B10" s="14"/>
      <c r="C10" s="47"/>
      <c r="D10" s="16"/>
      <c r="E10" s="16"/>
      <c r="F10" s="93"/>
      <c r="G10" s="66"/>
      <c r="H10" s="16"/>
      <c r="I10" s="15"/>
      <c r="J10" s="15"/>
      <c r="K10" s="44"/>
      <c r="L10" s="16"/>
      <c r="M10" s="94"/>
      <c r="N10" s="16"/>
      <c r="O10" s="7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39">
      <c r="B11" s="8"/>
      <c r="C11" s="59" t="s">
        <v>117</v>
      </c>
      <c r="D11" s="6" t="s">
        <v>83</v>
      </c>
      <c r="E11" s="3" t="s">
        <v>19</v>
      </c>
      <c r="F11" s="78">
        <f t="shared" ref="F11:F18" si="2">(L11+N11)</f>
        <v>8</v>
      </c>
      <c r="G11" s="99"/>
      <c r="H11" s="97">
        <f t="shared" ref="H11:H18" si="3">F11*G11</f>
        <v>0</v>
      </c>
      <c r="I11" s="98">
        <f t="shared" ref="I11:I17" si="4">H11*23%</f>
        <v>0</v>
      </c>
      <c r="J11" s="98">
        <f t="shared" ref="J11:J18" si="5">H11+I11</f>
        <v>0</v>
      </c>
      <c r="K11" s="44"/>
      <c r="L11" s="96">
        <v>1</v>
      </c>
      <c r="M11" s="95">
        <f t="shared" si="0"/>
        <v>0</v>
      </c>
      <c r="N11" s="96">
        <v>7</v>
      </c>
      <c r="O11" s="96">
        <f t="shared" si="1"/>
        <v>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39">
      <c r="B12" s="8"/>
      <c r="C12" s="59" t="s">
        <v>118</v>
      </c>
      <c r="D12" s="6" t="s">
        <v>83</v>
      </c>
      <c r="E12" s="3" t="s">
        <v>19</v>
      </c>
      <c r="F12" s="78">
        <f t="shared" si="2"/>
        <v>8</v>
      </c>
      <c r="G12" s="95"/>
      <c r="H12" s="97">
        <f t="shared" ref="H12" si="6">F12*G12</f>
        <v>0</v>
      </c>
      <c r="I12" s="98">
        <f t="shared" ref="I12" si="7">H12*23%</f>
        <v>0</v>
      </c>
      <c r="J12" s="98">
        <f t="shared" ref="J12" si="8">H12+I12</f>
        <v>0</v>
      </c>
      <c r="K12" s="44"/>
      <c r="L12" s="96">
        <v>1</v>
      </c>
      <c r="M12" s="95">
        <f t="shared" si="0"/>
        <v>0</v>
      </c>
      <c r="N12" s="96">
        <v>7</v>
      </c>
      <c r="O12" s="96">
        <f t="shared" si="1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37.5" customHeight="1">
      <c r="B13" s="8"/>
      <c r="C13" s="59" t="s">
        <v>119</v>
      </c>
      <c r="D13" s="6" t="s">
        <v>120</v>
      </c>
      <c r="E13" s="3" t="s">
        <v>20</v>
      </c>
      <c r="F13" s="78">
        <f t="shared" si="2"/>
        <v>9</v>
      </c>
      <c r="G13" s="99"/>
      <c r="H13" s="97">
        <f t="shared" si="3"/>
        <v>0</v>
      </c>
      <c r="I13" s="98">
        <f t="shared" si="4"/>
        <v>0</v>
      </c>
      <c r="J13" s="98">
        <f t="shared" si="5"/>
        <v>0</v>
      </c>
      <c r="K13" s="44"/>
      <c r="L13" s="96">
        <v>4</v>
      </c>
      <c r="M13" s="95">
        <f t="shared" si="0"/>
        <v>0</v>
      </c>
      <c r="N13" s="96">
        <v>5</v>
      </c>
      <c r="O13" s="96">
        <f t="shared" si="1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36" customHeight="1">
      <c r="B14" s="8"/>
      <c r="C14" s="59" t="s">
        <v>127</v>
      </c>
      <c r="D14" s="6" t="s">
        <v>120</v>
      </c>
      <c r="E14" s="3" t="s">
        <v>20</v>
      </c>
      <c r="F14" s="78">
        <f t="shared" si="2"/>
        <v>3</v>
      </c>
      <c r="G14" s="99"/>
      <c r="H14" s="97">
        <f t="shared" si="3"/>
        <v>0</v>
      </c>
      <c r="I14" s="98">
        <f t="shared" si="4"/>
        <v>0</v>
      </c>
      <c r="J14" s="98">
        <f t="shared" si="5"/>
        <v>0</v>
      </c>
      <c r="K14" s="44"/>
      <c r="L14" s="95">
        <v>1</v>
      </c>
      <c r="M14" s="95">
        <f t="shared" si="0"/>
        <v>0</v>
      </c>
      <c r="N14" s="96">
        <v>2</v>
      </c>
      <c r="O14" s="96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48.75" customHeight="1">
      <c r="B15" s="8"/>
      <c r="C15" s="59" t="s">
        <v>128</v>
      </c>
      <c r="D15" s="8" t="s">
        <v>83</v>
      </c>
      <c r="E15" s="3" t="s">
        <v>16</v>
      </c>
      <c r="F15" s="78">
        <f t="shared" si="2"/>
        <v>25</v>
      </c>
      <c r="G15" s="95"/>
      <c r="H15" s="97">
        <f t="shared" si="3"/>
        <v>0</v>
      </c>
      <c r="I15" s="98">
        <f t="shared" si="4"/>
        <v>0</v>
      </c>
      <c r="J15" s="98">
        <f t="shared" si="5"/>
        <v>0</v>
      </c>
      <c r="K15" s="44"/>
      <c r="L15" s="95">
        <v>5</v>
      </c>
      <c r="M15" s="95">
        <f t="shared" si="0"/>
        <v>0</v>
      </c>
      <c r="N15" s="96">
        <v>20</v>
      </c>
      <c r="O15" s="96">
        <f t="shared" si="1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59.25" customHeight="1">
      <c r="B16" s="8"/>
      <c r="C16" s="59" t="s">
        <v>129</v>
      </c>
      <c r="D16" s="3" t="s">
        <v>121</v>
      </c>
      <c r="E16" s="3" t="s">
        <v>16</v>
      </c>
      <c r="F16" s="78">
        <f t="shared" si="2"/>
        <v>3</v>
      </c>
      <c r="G16" s="99"/>
      <c r="H16" s="97">
        <f t="shared" si="3"/>
        <v>0</v>
      </c>
      <c r="I16" s="98">
        <f t="shared" si="4"/>
        <v>0</v>
      </c>
      <c r="J16" s="98">
        <f t="shared" si="5"/>
        <v>0</v>
      </c>
      <c r="K16" s="44"/>
      <c r="L16" s="95">
        <v>1</v>
      </c>
      <c r="M16" s="95">
        <f t="shared" si="0"/>
        <v>0</v>
      </c>
      <c r="N16" s="95">
        <v>2</v>
      </c>
      <c r="O16" s="96">
        <f t="shared" si="1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48.75" customHeight="1">
      <c r="B17" s="8"/>
      <c r="C17" s="59" t="s">
        <v>130</v>
      </c>
      <c r="D17" s="6" t="s">
        <v>121</v>
      </c>
      <c r="E17" s="3" t="s">
        <v>16</v>
      </c>
      <c r="F17" s="78">
        <f t="shared" si="2"/>
        <v>3</v>
      </c>
      <c r="G17" s="95"/>
      <c r="H17" s="97">
        <f t="shared" si="3"/>
        <v>0</v>
      </c>
      <c r="I17" s="98">
        <f t="shared" si="4"/>
        <v>0</v>
      </c>
      <c r="J17" s="98">
        <f t="shared" si="5"/>
        <v>0</v>
      </c>
      <c r="K17" s="44"/>
      <c r="L17" s="95">
        <v>1</v>
      </c>
      <c r="M17" s="95">
        <f t="shared" si="0"/>
        <v>0</v>
      </c>
      <c r="N17" s="96">
        <v>2</v>
      </c>
      <c r="O17" s="96">
        <f t="shared" si="1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40.5" customHeight="1">
      <c r="B18" s="19"/>
      <c r="C18" s="53" t="s">
        <v>116</v>
      </c>
      <c r="D18" s="10"/>
      <c r="E18" s="18" t="s">
        <v>19</v>
      </c>
      <c r="F18" s="78">
        <f t="shared" si="2"/>
        <v>7</v>
      </c>
      <c r="G18" s="99"/>
      <c r="H18" s="100">
        <f t="shared" si="3"/>
        <v>0</v>
      </c>
      <c r="I18" s="98">
        <f t="shared" ref="I18" si="9">H18*23%</f>
        <v>0</v>
      </c>
      <c r="J18" s="98">
        <f t="shared" si="5"/>
        <v>0</v>
      </c>
      <c r="K18" s="44"/>
      <c r="L18" s="96">
        <v>2</v>
      </c>
      <c r="M18" s="95">
        <f t="shared" si="0"/>
        <v>0</v>
      </c>
      <c r="N18" s="96">
        <v>5</v>
      </c>
      <c r="O18" s="96">
        <f t="shared" si="1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6.75" customHeight="1">
      <c r="B19" s="14"/>
      <c r="C19" s="48"/>
      <c r="D19" s="23"/>
      <c r="E19" s="24"/>
      <c r="F19" s="93"/>
      <c r="G19" s="67"/>
      <c r="H19" s="16"/>
      <c r="I19" s="15"/>
      <c r="J19" s="15"/>
      <c r="K19" s="44"/>
      <c r="L19" s="16"/>
      <c r="M19" s="94"/>
      <c r="N19" s="16"/>
      <c r="O19" s="7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18.75">
      <c r="B20" s="8"/>
      <c r="C20" s="52" t="s">
        <v>114</v>
      </c>
      <c r="D20" s="6"/>
      <c r="E20" s="3" t="s">
        <v>18</v>
      </c>
      <c r="F20" s="78">
        <f t="shared" ref="F20:F22" si="10">(L20+N20)</f>
        <v>7</v>
      </c>
      <c r="G20" s="95"/>
      <c r="H20" s="97">
        <f t="shared" ref="H20:H22" si="11">F20*G20</f>
        <v>0</v>
      </c>
      <c r="I20" s="98">
        <f t="shared" ref="I20:I22" si="12">H20*23%</f>
        <v>0</v>
      </c>
      <c r="J20" s="98">
        <f t="shared" ref="J20:J22" si="13">H20+I20</f>
        <v>0</v>
      </c>
      <c r="K20" s="44"/>
      <c r="L20" s="95">
        <v>2</v>
      </c>
      <c r="M20" s="95">
        <f t="shared" si="0"/>
        <v>0</v>
      </c>
      <c r="N20" s="96">
        <v>5</v>
      </c>
      <c r="O20" s="96">
        <f t="shared" si="1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18.75">
      <c r="B21" s="8"/>
      <c r="C21" s="52" t="s">
        <v>115</v>
      </c>
      <c r="D21" s="6"/>
      <c r="E21" s="3" t="s">
        <v>18</v>
      </c>
      <c r="F21" s="78">
        <f t="shared" si="10"/>
        <v>7</v>
      </c>
      <c r="G21" s="99"/>
      <c r="H21" s="97">
        <f t="shared" si="11"/>
        <v>0</v>
      </c>
      <c r="I21" s="98">
        <f t="shared" si="12"/>
        <v>0</v>
      </c>
      <c r="J21" s="98">
        <f t="shared" si="13"/>
        <v>0</v>
      </c>
      <c r="K21" s="44"/>
      <c r="L21" s="96">
        <v>2</v>
      </c>
      <c r="M21" s="95">
        <f t="shared" si="0"/>
        <v>0</v>
      </c>
      <c r="N21" s="96">
        <v>5</v>
      </c>
      <c r="O21" s="96">
        <f t="shared" si="1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18.75">
      <c r="B22" s="8"/>
      <c r="C22" s="52" t="s">
        <v>49</v>
      </c>
      <c r="D22" s="6"/>
      <c r="E22" s="3" t="s">
        <v>16</v>
      </c>
      <c r="F22" s="78">
        <f t="shared" si="10"/>
        <v>30</v>
      </c>
      <c r="G22" s="99"/>
      <c r="H22" s="97">
        <f t="shared" si="11"/>
        <v>0</v>
      </c>
      <c r="I22" s="98">
        <f t="shared" si="12"/>
        <v>0</v>
      </c>
      <c r="J22" s="98">
        <f t="shared" si="13"/>
        <v>0</v>
      </c>
      <c r="K22" s="44"/>
      <c r="L22" s="95">
        <v>10</v>
      </c>
      <c r="M22" s="95">
        <f t="shared" si="0"/>
        <v>0</v>
      </c>
      <c r="N22" s="95">
        <v>20</v>
      </c>
      <c r="O22" s="96">
        <f t="shared" si="1"/>
        <v>0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7.5" customHeight="1">
      <c r="B23" s="14"/>
      <c r="C23" s="49"/>
      <c r="D23" s="15"/>
      <c r="E23" s="16"/>
      <c r="F23" s="93"/>
      <c r="G23" s="66"/>
      <c r="H23" s="16"/>
      <c r="I23" s="15"/>
      <c r="J23" s="15"/>
      <c r="K23" s="44"/>
      <c r="L23" s="16"/>
      <c r="M23" s="94"/>
      <c r="N23" s="16"/>
      <c r="O23" s="7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18.75">
      <c r="B24" s="8"/>
      <c r="C24" s="56" t="s">
        <v>113</v>
      </c>
      <c r="D24" s="6"/>
      <c r="E24" s="3" t="s">
        <v>21</v>
      </c>
      <c r="F24" s="78">
        <f>(L24+N24)</f>
        <v>1</v>
      </c>
      <c r="G24" s="95"/>
      <c r="H24" s="97">
        <f t="shared" ref="H24" si="14">F24*G24</f>
        <v>0</v>
      </c>
      <c r="I24" s="98">
        <f t="shared" ref="I24" si="15">H24*23%</f>
        <v>0</v>
      </c>
      <c r="J24" s="98">
        <f t="shared" ref="J24" si="16">H24+I24</f>
        <v>0</v>
      </c>
      <c r="K24" s="44"/>
      <c r="L24" s="95">
        <v>0</v>
      </c>
      <c r="M24" s="95">
        <f t="shared" si="0"/>
        <v>0</v>
      </c>
      <c r="N24" s="95">
        <v>1</v>
      </c>
      <c r="O24" s="95">
        <f t="shared" si="1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6.75" customHeight="1">
      <c r="B25" s="14"/>
      <c r="C25" s="49"/>
      <c r="D25" s="15"/>
      <c r="E25" s="16"/>
      <c r="F25" s="93"/>
      <c r="G25" s="66"/>
      <c r="H25" s="16"/>
      <c r="I25" s="15"/>
      <c r="J25" s="15"/>
      <c r="K25" s="44"/>
      <c r="L25" s="16"/>
      <c r="M25" s="94"/>
      <c r="N25" s="16"/>
      <c r="O25" s="7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18.75">
      <c r="B26" s="8"/>
      <c r="C26" s="56" t="s">
        <v>109</v>
      </c>
      <c r="D26" s="6"/>
      <c r="E26" s="3" t="s">
        <v>22</v>
      </c>
      <c r="F26" s="78">
        <f>(L26+N26)</f>
        <v>1</v>
      </c>
      <c r="G26" s="99"/>
      <c r="H26" s="97">
        <f t="shared" ref="H26:H30" si="17">F26*G26</f>
        <v>0</v>
      </c>
      <c r="I26" s="98">
        <f t="shared" ref="I26:I30" si="18">H26*23%</f>
        <v>0</v>
      </c>
      <c r="J26" s="98">
        <f t="shared" ref="J26:J30" si="19">H26+I26</f>
        <v>0</v>
      </c>
      <c r="K26" s="44"/>
      <c r="L26" s="95">
        <v>0</v>
      </c>
      <c r="M26" s="95">
        <f t="shared" si="0"/>
        <v>0</v>
      </c>
      <c r="N26" s="95">
        <v>1</v>
      </c>
      <c r="O26" s="95">
        <f t="shared" si="1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18.75">
      <c r="B27" s="8"/>
      <c r="C27" s="56" t="s">
        <v>110</v>
      </c>
      <c r="D27" s="6"/>
      <c r="E27" s="3" t="s">
        <v>22</v>
      </c>
      <c r="F27" s="78">
        <f>(L27+N27)</f>
        <v>1</v>
      </c>
      <c r="G27" s="99"/>
      <c r="H27" s="97">
        <f t="shared" si="17"/>
        <v>0</v>
      </c>
      <c r="I27" s="98">
        <f t="shared" si="18"/>
        <v>0</v>
      </c>
      <c r="J27" s="98">
        <f t="shared" si="19"/>
        <v>0</v>
      </c>
      <c r="K27" s="44"/>
      <c r="L27" s="95">
        <v>0</v>
      </c>
      <c r="M27" s="95">
        <f t="shared" si="0"/>
        <v>0</v>
      </c>
      <c r="N27" s="95">
        <v>1</v>
      </c>
      <c r="O27" s="95">
        <f t="shared" si="1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18.75">
      <c r="B28" s="8"/>
      <c r="C28" s="56" t="s">
        <v>111</v>
      </c>
      <c r="D28" s="6"/>
      <c r="E28" s="3" t="s">
        <v>44</v>
      </c>
      <c r="F28" s="78">
        <f>(L28+N28)</f>
        <v>5</v>
      </c>
      <c r="G28" s="99"/>
      <c r="H28" s="97">
        <f t="shared" si="17"/>
        <v>0</v>
      </c>
      <c r="I28" s="98">
        <f t="shared" si="18"/>
        <v>0</v>
      </c>
      <c r="J28" s="98">
        <f t="shared" si="19"/>
        <v>0</v>
      </c>
      <c r="K28" s="44"/>
      <c r="L28" s="95">
        <v>1</v>
      </c>
      <c r="M28" s="95">
        <f t="shared" si="0"/>
        <v>0</v>
      </c>
      <c r="N28" s="95">
        <v>4</v>
      </c>
      <c r="O28" s="95">
        <f t="shared" si="1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18.75">
      <c r="B29" s="8"/>
      <c r="C29" s="56" t="s">
        <v>112</v>
      </c>
      <c r="D29" s="6"/>
      <c r="E29" s="3" t="s">
        <v>23</v>
      </c>
      <c r="F29" s="78">
        <f>(L29+N29)</f>
        <v>5</v>
      </c>
      <c r="G29" s="99"/>
      <c r="H29" s="97">
        <f t="shared" si="17"/>
        <v>0</v>
      </c>
      <c r="I29" s="98">
        <f>H29*23%</f>
        <v>0</v>
      </c>
      <c r="J29" s="98">
        <f>H29+I29</f>
        <v>0</v>
      </c>
      <c r="K29" s="44"/>
      <c r="L29" s="95">
        <v>1</v>
      </c>
      <c r="M29" s="95">
        <f t="shared" si="0"/>
        <v>0</v>
      </c>
      <c r="N29" s="95">
        <v>4</v>
      </c>
      <c r="O29" s="95">
        <f t="shared" si="1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18.75">
      <c r="B30" s="8"/>
      <c r="C30" s="65" t="s">
        <v>24</v>
      </c>
      <c r="D30" s="6"/>
      <c r="E30" s="3" t="s">
        <v>131</v>
      </c>
      <c r="F30" s="78">
        <f>(L30+N30)</f>
        <v>10</v>
      </c>
      <c r="G30" s="99"/>
      <c r="H30" s="97">
        <f t="shared" si="17"/>
        <v>0</v>
      </c>
      <c r="I30" s="98">
        <f t="shared" si="18"/>
        <v>0</v>
      </c>
      <c r="J30" s="98">
        <f t="shared" si="19"/>
        <v>0</v>
      </c>
      <c r="K30" s="44"/>
      <c r="L30" s="95">
        <v>0</v>
      </c>
      <c r="M30" s="95">
        <f t="shared" si="0"/>
        <v>0</v>
      </c>
      <c r="N30" s="95">
        <v>10</v>
      </c>
      <c r="O30" s="95">
        <f t="shared" si="1"/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6.75" customHeight="1">
      <c r="B31" s="14"/>
      <c r="C31" s="49"/>
      <c r="D31" s="14"/>
      <c r="E31" s="16"/>
      <c r="F31" s="93"/>
      <c r="G31" s="66"/>
      <c r="H31" s="16"/>
      <c r="I31" s="15"/>
      <c r="J31" s="15"/>
      <c r="K31" s="44"/>
      <c r="L31" s="16"/>
      <c r="M31" s="94"/>
      <c r="N31" s="16"/>
      <c r="O31" s="7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18.75">
      <c r="B32" s="8"/>
      <c r="C32" s="56" t="s">
        <v>108</v>
      </c>
      <c r="D32" s="8"/>
      <c r="E32" s="3" t="s">
        <v>16</v>
      </c>
      <c r="F32" s="78">
        <f t="shared" ref="F32:F37" si="20">(L32+N32)</f>
        <v>2</v>
      </c>
      <c r="G32" s="99"/>
      <c r="H32" s="97">
        <f t="shared" ref="H32:H37" si="21">F32*G32</f>
        <v>0</v>
      </c>
      <c r="I32" s="98">
        <f t="shared" ref="I32:I35" si="22">H32*23%</f>
        <v>0</v>
      </c>
      <c r="J32" s="98">
        <f>H32+I32</f>
        <v>0</v>
      </c>
      <c r="K32" s="44"/>
      <c r="L32" s="96">
        <v>0</v>
      </c>
      <c r="M32" s="95">
        <f t="shared" si="0"/>
        <v>0</v>
      </c>
      <c r="N32" s="95">
        <v>2</v>
      </c>
      <c r="O32" s="96">
        <f t="shared" si="1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18.75">
      <c r="B33" s="8"/>
      <c r="C33" s="56" t="s">
        <v>144</v>
      </c>
      <c r="D33" s="8"/>
      <c r="E33" s="3" t="s">
        <v>16</v>
      </c>
      <c r="F33" s="78">
        <f t="shared" si="20"/>
        <v>5</v>
      </c>
      <c r="G33" s="99"/>
      <c r="H33" s="97">
        <f t="shared" si="21"/>
        <v>0</v>
      </c>
      <c r="I33" s="98">
        <f t="shared" si="22"/>
        <v>0</v>
      </c>
      <c r="J33" s="98">
        <f t="shared" ref="J33:J35" si="23">H33+I33</f>
        <v>0</v>
      </c>
      <c r="K33" s="44"/>
      <c r="L33" s="95">
        <v>0</v>
      </c>
      <c r="M33" s="95">
        <f t="shared" si="0"/>
        <v>0</v>
      </c>
      <c r="N33" s="95">
        <v>5</v>
      </c>
      <c r="O33" s="96">
        <f t="shared" si="1"/>
        <v>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18.75">
      <c r="B34" s="8"/>
      <c r="C34" s="56" t="s">
        <v>145</v>
      </c>
      <c r="D34" s="8"/>
      <c r="E34" s="3" t="s">
        <v>16</v>
      </c>
      <c r="F34" s="78">
        <f t="shared" si="20"/>
        <v>5</v>
      </c>
      <c r="G34" s="99"/>
      <c r="H34" s="97">
        <f t="shared" si="21"/>
        <v>0</v>
      </c>
      <c r="I34" s="98">
        <f t="shared" si="22"/>
        <v>0</v>
      </c>
      <c r="J34" s="98">
        <f t="shared" si="23"/>
        <v>0</v>
      </c>
      <c r="K34" s="44"/>
      <c r="L34" s="95">
        <v>0</v>
      </c>
      <c r="M34" s="95">
        <f t="shared" si="0"/>
        <v>0</v>
      </c>
      <c r="N34" s="95">
        <v>5</v>
      </c>
      <c r="O34" s="96">
        <f t="shared" si="1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18.75">
      <c r="B35" s="8"/>
      <c r="C35" s="56" t="s">
        <v>146</v>
      </c>
      <c r="D35" s="8"/>
      <c r="E35" s="3" t="s">
        <v>16</v>
      </c>
      <c r="F35" s="78">
        <f t="shared" si="20"/>
        <v>5</v>
      </c>
      <c r="G35" s="99"/>
      <c r="H35" s="97">
        <f t="shared" si="21"/>
        <v>0</v>
      </c>
      <c r="I35" s="98">
        <f t="shared" si="22"/>
        <v>0</v>
      </c>
      <c r="J35" s="98">
        <f t="shared" si="23"/>
        <v>0</v>
      </c>
      <c r="K35" s="44"/>
      <c r="L35" s="95">
        <v>0</v>
      </c>
      <c r="M35" s="95">
        <f t="shared" si="0"/>
        <v>0</v>
      </c>
      <c r="N35" s="95">
        <v>5</v>
      </c>
      <c r="O35" s="96">
        <f t="shared" si="1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18.75">
      <c r="B36" s="6"/>
      <c r="C36" s="52" t="s">
        <v>25</v>
      </c>
      <c r="D36" s="8"/>
      <c r="E36" s="3" t="s">
        <v>16</v>
      </c>
      <c r="F36" s="78">
        <f t="shared" si="20"/>
        <v>6</v>
      </c>
      <c r="G36" s="95"/>
      <c r="H36" s="97">
        <f t="shared" si="21"/>
        <v>0</v>
      </c>
      <c r="I36" s="98">
        <f t="shared" ref="I36:I59" si="24">H36*23%</f>
        <v>0</v>
      </c>
      <c r="J36" s="98">
        <f t="shared" ref="J36:J58" si="25">H36+I36</f>
        <v>0</v>
      </c>
      <c r="K36" s="44"/>
      <c r="L36" s="95">
        <v>2</v>
      </c>
      <c r="M36" s="95">
        <f t="shared" si="0"/>
        <v>0</v>
      </c>
      <c r="N36" s="96">
        <v>4</v>
      </c>
      <c r="O36" s="96">
        <f t="shared" si="1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18.75">
      <c r="B37" s="6"/>
      <c r="C37" s="52" t="s">
        <v>26</v>
      </c>
      <c r="D37" s="8"/>
      <c r="E37" s="3" t="s">
        <v>16</v>
      </c>
      <c r="F37" s="78">
        <f t="shared" si="20"/>
        <v>6</v>
      </c>
      <c r="G37" s="99"/>
      <c r="H37" s="101">
        <f t="shared" si="21"/>
        <v>0</v>
      </c>
      <c r="I37" s="98">
        <f t="shared" si="24"/>
        <v>0</v>
      </c>
      <c r="J37" s="98">
        <f t="shared" si="25"/>
        <v>0</v>
      </c>
      <c r="K37" s="44"/>
      <c r="L37" s="95">
        <v>2</v>
      </c>
      <c r="M37" s="95">
        <f t="shared" si="0"/>
        <v>0</v>
      </c>
      <c r="N37" s="95">
        <v>4</v>
      </c>
      <c r="O37" s="96">
        <f t="shared" si="1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6" customHeight="1">
      <c r="B38" s="15"/>
      <c r="C38" s="49"/>
      <c r="D38" s="16"/>
      <c r="E38" s="16"/>
      <c r="F38" s="93"/>
      <c r="G38" s="66"/>
      <c r="H38" s="16"/>
      <c r="I38" s="31"/>
      <c r="J38" s="31"/>
      <c r="K38" s="44"/>
      <c r="L38" s="16"/>
      <c r="M38" s="94"/>
      <c r="N38" s="16"/>
      <c r="O38" s="7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 ht="18.75">
      <c r="B39" s="6"/>
      <c r="C39" s="56" t="s">
        <v>132</v>
      </c>
      <c r="D39" s="3"/>
      <c r="E39" s="3" t="s">
        <v>16</v>
      </c>
      <c r="F39" s="78">
        <f t="shared" ref="F39:F40" si="26">(L39+N39)</f>
        <v>8</v>
      </c>
      <c r="G39" s="95"/>
      <c r="H39" s="101">
        <f>F39*G39</f>
        <v>0</v>
      </c>
      <c r="I39" s="98">
        <f>H39*23%</f>
        <v>0</v>
      </c>
      <c r="J39" s="98">
        <f>H39+I39</f>
        <v>0</v>
      </c>
      <c r="K39" s="44"/>
      <c r="L39" s="96">
        <v>3</v>
      </c>
      <c r="M39" s="95">
        <f t="shared" si="0"/>
        <v>0</v>
      </c>
      <c r="N39" s="96">
        <v>5</v>
      </c>
      <c r="O39" s="96">
        <f t="shared" si="1"/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 ht="18.75">
      <c r="B40" s="6"/>
      <c r="C40" s="56" t="s">
        <v>133</v>
      </c>
      <c r="D40" s="3"/>
      <c r="E40" s="3" t="s">
        <v>21</v>
      </c>
      <c r="F40" s="78">
        <f t="shared" si="26"/>
        <v>6</v>
      </c>
      <c r="G40" s="99"/>
      <c r="H40" s="101">
        <f t="shared" ref="H40" si="27">F40*G40</f>
        <v>0</v>
      </c>
      <c r="I40" s="98">
        <f t="shared" si="24"/>
        <v>0</v>
      </c>
      <c r="J40" s="98">
        <f t="shared" si="25"/>
        <v>0</v>
      </c>
      <c r="K40" s="44"/>
      <c r="L40" s="95">
        <v>2</v>
      </c>
      <c r="M40" s="95">
        <f t="shared" si="0"/>
        <v>0</v>
      </c>
      <c r="N40" s="95">
        <v>4</v>
      </c>
      <c r="O40" s="96">
        <f t="shared" si="1"/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 ht="6.75" customHeight="1">
      <c r="B41" s="15"/>
      <c r="C41" s="49"/>
      <c r="D41" s="16"/>
      <c r="E41" s="16"/>
      <c r="F41" s="93"/>
      <c r="G41" s="66"/>
      <c r="H41" s="16"/>
      <c r="I41" s="31"/>
      <c r="J41" s="31"/>
      <c r="K41" s="44"/>
      <c r="L41" s="16"/>
      <c r="M41" s="94"/>
      <c r="N41" s="16"/>
      <c r="O41" s="7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 ht="26.25">
      <c r="B42" s="6"/>
      <c r="C42" s="57" t="s">
        <v>107</v>
      </c>
      <c r="D42" s="3"/>
      <c r="E42" s="5" t="s">
        <v>16</v>
      </c>
      <c r="F42" s="78">
        <f t="shared" ref="F42:F43" si="28">(L42+N42)</f>
        <v>15</v>
      </c>
      <c r="G42" s="95"/>
      <c r="H42" s="97">
        <f t="shared" ref="H42:H43" si="29">F42*G42</f>
        <v>0</v>
      </c>
      <c r="I42" s="98">
        <f t="shared" si="24"/>
        <v>0</v>
      </c>
      <c r="J42" s="98">
        <f t="shared" si="25"/>
        <v>0</v>
      </c>
      <c r="K42" s="44"/>
      <c r="L42" s="95">
        <v>5</v>
      </c>
      <c r="M42" s="95">
        <f t="shared" ref="M42:M69" si="30">L42*G42</f>
        <v>0</v>
      </c>
      <c r="N42" s="95">
        <v>10</v>
      </c>
      <c r="O42" s="95">
        <f t="shared" ref="O42:O69" si="31">N42*G42</f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 ht="18.75">
      <c r="B43" s="6"/>
      <c r="C43" s="64" t="s">
        <v>106</v>
      </c>
      <c r="D43" s="8"/>
      <c r="E43" s="3" t="s">
        <v>16</v>
      </c>
      <c r="F43" s="78">
        <f t="shared" si="28"/>
        <v>8</v>
      </c>
      <c r="G43" s="95"/>
      <c r="H43" s="97">
        <f t="shared" si="29"/>
        <v>0</v>
      </c>
      <c r="I43" s="98">
        <f t="shared" si="24"/>
        <v>0</v>
      </c>
      <c r="J43" s="98">
        <f t="shared" si="25"/>
        <v>0</v>
      </c>
      <c r="K43" s="44"/>
      <c r="L43" s="95">
        <v>3</v>
      </c>
      <c r="M43" s="95">
        <f t="shared" si="30"/>
        <v>0</v>
      </c>
      <c r="N43" s="95">
        <v>5</v>
      </c>
      <c r="O43" s="95">
        <f t="shared" si="31"/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65" ht="7.5" customHeight="1">
      <c r="B44" s="15"/>
      <c r="C44" s="50"/>
      <c r="D44" s="28"/>
      <c r="E44" s="16"/>
      <c r="F44" s="93"/>
      <c r="G44" s="68"/>
      <c r="H44" s="15"/>
      <c r="I44" s="31"/>
      <c r="J44" s="31"/>
      <c r="K44" s="44"/>
      <c r="L44" s="16"/>
      <c r="M44" s="94"/>
      <c r="N44" s="16"/>
      <c r="O44" s="7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 ht="21" customHeight="1">
      <c r="B45" s="6"/>
      <c r="C45" s="54" t="s">
        <v>105</v>
      </c>
      <c r="D45" s="13" t="s">
        <v>134</v>
      </c>
      <c r="E45" s="3" t="s">
        <v>16</v>
      </c>
      <c r="F45" s="78">
        <f t="shared" ref="F45:F50" si="32">(L45+N45)</f>
        <v>9</v>
      </c>
      <c r="G45" s="99"/>
      <c r="H45" s="97">
        <f t="shared" ref="H45:H50" si="33">F45*G45</f>
        <v>0</v>
      </c>
      <c r="I45" s="98">
        <f t="shared" si="24"/>
        <v>0</v>
      </c>
      <c r="J45" s="98">
        <f t="shared" si="25"/>
        <v>0</v>
      </c>
      <c r="K45" s="44"/>
      <c r="L45" s="95">
        <v>3</v>
      </c>
      <c r="M45" s="95">
        <f t="shared" si="30"/>
        <v>0</v>
      </c>
      <c r="N45" s="95">
        <v>6</v>
      </c>
      <c r="O45" s="95">
        <f t="shared" si="31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 ht="39">
      <c r="B46" s="6"/>
      <c r="C46" s="57" t="s">
        <v>104</v>
      </c>
      <c r="D46" s="6"/>
      <c r="E46" s="3" t="s">
        <v>27</v>
      </c>
      <c r="F46" s="78">
        <f t="shared" si="32"/>
        <v>2</v>
      </c>
      <c r="G46" s="99"/>
      <c r="H46" s="97">
        <f t="shared" si="33"/>
        <v>0</v>
      </c>
      <c r="I46" s="98">
        <f t="shared" si="24"/>
        <v>0</v>
      </c>
      <c r="J46" s="98">
        <f t="shared" si="25"/>
        <v>0</v>
      </c>
      <c r="K46" s="44"/>
      <c r="L46" s="95">
        <v>0</v>
      </c>
      <c r="M46" s="95">
        <f t="shared" si="30"/>
        <v>0</v>
      </c>
      <c r="N46" s="95">
        <v>2</v>
      </c>
      <c r="O46" s="95">
        <f t="shared" si="31"/>
        <v>0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 ht="24.75">
      <c r="B47" s="6"/>
      <c r="C47" s="57" t="s">
        <v>103</v>
      </c>
      <c r="D47" s="6"/>
      <c r="E47" s="3" t="s">
        <v>16</v>
      </c>
      <c r="F47" s="78">
        <f t="shared" si="32"/>
        <v>3</v>
      </c>
      <c r="G47" s="102"/>
      <c r="H47" s="97">
        <f t="shared" si="33"/>
        <v>0</v>
      </c>
      <c r="I47" s="98">
        <f t="shared" si="24"/>
        <v>0</v>
      </c>
      <c r="J47" s="98">
        <f t="shared" si="25"/>
        <v>0</v>
      </c>
      <c r="K47" s="44"/>
      <c r="L47" s="95">
        <v>0</v>
      </c>
      <c r="M47" s="95">
        <f t="shared" si="30"/>
        <v>0</v>
      </c>
      <c r="N47" s="95">
        <v>3</v>
      </c>
      <c r="O47" s="95">
        <f t="shared" si="31"/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 ht="39.75" customHeight="1">
      <c r="B48" s="6"/>
      <c r="C48" s="62" t="s">
        <v>100</v>
      </c>
      <c r="D48" s="3" t="s">
        <v>30</v>
      </c>
      <c r="E48" s="3" t="s">
        <v>31</v>
      </c>
      <c r="F48" s="78">
        <f t="shared" si="32"/>
        <v>1</v>
      </c>
      <c r="G48" s="103"/>
      <c r="H48" s="97">
        <f t="shared" si="33"/>
        <v>0</v>
      </c>
      <c r="I48" s="98">
        <f t="shared" si="24"/>
        <v>0</v>
      </c>
      <c r="J48" s="98">
        <f t="shared" si="25"/>
        <v>0</v>
      </c>
      <c r="K48" s="44"/>
      <c r="L48" s="95">
        <v>0</v>
      </c>
      <c r="M48" s="95">
        <f t="shared" si="30"/>
        <v>0</v>
      </c>
      <c r="N48" s="95">
        <v>1</v>
      </c>
      <c r="O48" s="95">
        <f t="shared" si="31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 ht="48" customHeight="1">
      <c r="B49" s="6"/>
      <c r="C49" s="53" t="s">
        <v>101</v>
      </c>
      <c r="D49" s="10" t="s">
        <v>32</v>
      </c>
      <c r="E49" s="3" t="s">
        <v>16</v>
      </c>
      <c r="F49" s="78">
        <f t="shared" si="32"/>
        <v>6</v>
      </c>
      <c r="G49" s="103"/>
      <c r="H49" s="97">
        <f t="shared" si="33"/>
        <v>0</v>
      </c>
      <c r="I49" s="98">
        <f t="shared" si="24"/>
        <v>0</v>
      </c>
      <c r="J49" s="98">
        <f t="shared" si="25"/>
        <v>0</v>
      </c>
      <c r="K49" s="44"/>
      <c r="L49" s="95">
        <v>2</v>
      </c>
      <c r="M49" s="95">
        <f t="shared" si="30"/>
        <v>0</v>
      </c>
      <c r="N49" s="95">
        <v>4</v>
      </c>
      <c r="O49" s="95">
        <f t="shared" si="31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 s="74" customFormat="1" ht="42" customHeight="1">
      <c r="B50" s="71"/>
      <c r="C50" s="57" t="s">
        <v>138</v>
      </c>
      <c r="D50" s="46" t="s">
        <v>124</v>
      </c>
      <c r="E50" s="84" t="s">
        <v>16</v>
      </c>
      <c r="F50" s="78">
        <f t="shared" si="32"/>
        <v>130</v>
      </c>
      <c r="G50" s="103"/>
      <c r="H50" s="97">
        <f t="shared" si="33"/>
        <v>0</v>
      </c>
      <c r="I50" s="98">
        <f t="shared" si="24"/>
        <v>0</v>
      </c>
      <c r="J50" s="98">
        <f t="shared" si="25"/>
        <v>0</v>
      </c>
      <c r="K50" s="72"/>
      <c r="L50" s="95">
        <v>50</v>
      </c>
      <c r="M50" s="95">
        <f t="shared" si="30"/>
        <v>0</v>
      </c>
      <c r="N50" s="95">
        <v>80</v>
      </c>
      <c r="O50" s="95">
        <f t="shared" si="31"/>
        <v>0</v>
      </c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</row>
    <row r="51" spans="2:65" ht="6" customHeight="1">
      <c r="B51" s="15"/>
      <c r="C51" s="63"/>
      <c r="D51" s="16"/>
      <c r="E51" s="17"/>
      <c r="F51" s="93"/>
      <c r="G51" s="70"/>
      <c r="H51" s="15"/>
      <c r="I51" s="31"/>
      <c r="J51" s="31"/>
      <c r="K51" s="44"/>
      <c r="L51" s="16"/>
      <c r="M51" s="94"/>
      <c r="N51" s="16"/>
      <c r="O51" s="7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 ht="18.75">
      <c r="B52" s="6"/>
      <c r="C52" s="60" t="s">
        <v>102</v>
      </c>
      <c r="D52" s="11" t="s">
        <v>33</v>
      </c>
      <c r="E52" s="18" t="s">
        <v>16</v>
      </c>
      <c r="F52" s="78">
        <f>(L52+N52)</f>
        <v>5</v>
      </c>
      <c r="G52" s="103"/>
      <c r="H52" s="97">
        <f t="shared" ref="H52" si="34">F52*G52</f>
        <v>0</v>
      </c>
      <c r="I52" s="98">
        <f t="shared" si="24"/>
        <v>0</v>
      </c>
      <c r="J52" s="98">
        <f t="shared" si="25"/>
        <v>0</v>
      </c>
      <c r="K52" s="44"/>
      <c r="L52" s="95">
        <v>0</v>
      </c>
      <c r="M52" s="95">
        <f t="shared" si="30"/>
        <v>0</v>
      </c>
      <c r="N52" s="95">
        <v>5</v>
      </c>
      <c r="O52" s="95">
        <f t="shared" si="31"/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 ht="6.75" customHeight="1">
      <c r="B53" s="15"/>
      <c r="C53" s="51"/>
      <c r="D53" s="23"/>
      <c r="E53" s="29"/>
      <c r="F53" s="93"/>
      <c r="G53" s="67"/>
      <c r="H53" s="15"/>
      <c r="I53" s="31"/>
      <c r="J53" s="31"/>
      <c r="K53" s="44"/>
      <c r="L53" s="16"/>
      <c r="M53" s="94"/>
      <c r="N53" s="16"/>
      <c r="O53" s="7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 ht="18.75">
      <c r="B54" s="6"/>
      <c r="C54" s="21" t="s">
        <v>34</v>
      </c>
      <c r="D54" s="30" t="s">
        <v>35</v>
      </c>
      <c r="E54" s="22" t="s">
        <v>36</v>
      </c>
      <c r="F54" s="78">
        <f t="shared" ref="F54:F62" si="35">(L54+N54)</f>
        <v>30</v>
      </c>
      <c r="G54" s="103"/>
      <c r="H54" s="97">
        <f t="shared" ref="H54:H62" si="36">F54*G54</f>
        <v>0</v>
      </c>
      <c r="I54" s="98">
        <f t="shared" si="24"/>
        <v>0</v>
      </c>
      <c r="J54" s="98">
        <f t="shared" si="25"/>
        <v>0</v>
      </c>
      <c r="K54" s="44"/>
      <c r="L54" s="95">
        <v>5</v>
      </c>
      <c r="M54" s="95">
        <f t="shared" si="30"/>
        <v>0</v>
      </c>
      <c r="N54" s="95">
        <v>25</v>
      </c>
      <c r="O54" s="95">
        <f t="shared" si="31"/>
        <v>0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 ht="18.75">
      <c r="B55" s="6"/>
      <c r="C55" s="21" t="s">
        <v>82</v>
      </c>
      <c r="D55" s="30" t="s">
        <v>35</v>
      </c>
      <c r="E55" s="22" t="s">
        <v>36</v>
      </c>
      <c r="F55" s="78">
        <f t="shared" si="35"/>
        <v>3</v>
      </c>
      <c r="G55" s="103"/>
      <c r="H55" s="97">
        <f t="shared" si="36"/>
        <v>0</v>
      </c>
      <c r="I55" s="98">
        <f t="shared" si="24"/>
        <v>0</v>
      </c>
      <c r="J55" s="98">
        <f t="shared" si="25"/>
        <v>0</v>
      </c>
      <c r="K55" s="44"/>
      <c r="L55" s="95">
        <v>1</v>
      </c>
      <c r="M55" s="95">
        <f t="shared" si="30"/>
        <v>0</v>
      </c>
      <c r="N55" s="95">
        <v>2</v>
      </c>
      <c r="O55" s="95">
        <f t="shared" si="31"/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 ht="18.75">
      <c r="B56" s="6"/>
      <c r="C56" s="52" t="s">
        <v>85</v>
      </c>
      <c r="D56" s="8" t="s">
        <v>86</v>
      </c>
      <c r="E56" s="3" t="s">
        <v>16</v>
      </c>
      <c r="F56" s="78">
        <f t="shared" si="35"/>
        <v>1</v>
      </c>
      <c r="G56" s="103"/>
      <c r="H56" s="97">
        <f t="shared" ref="H56" si="37">F56*G56</f>
        <v>0</v>
      </c>
      <c r="I56" s="98">
        <f t="shared" si="24"/>
        <v>0</v>
      </c>
      <c r="J56" s="98">
        <f t="shared" si="25"/>
        <v>0</v>
      </c>
      <c r="K56" s="44"/>
      <c r="L56" s="95">
        <v>0</v>
      </c>
      <c r="M56" s="95">
        <f t="shared" si="30"/>
        <v>0</v>
      </c>
      <c r="N56" s="95">
        <v>1</v>
      </c>
      <c r="O56" s="95">
        <f t="shared" si="31"/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 ht="18.75">
      <c r="B57" s="6"/>
      <c r="C57" s="52" t="s">
        <v>37</v>
      </c>
      <c r="D57" s="6"/>
      <c r="E57" s="3" t="s">
        <v>16</v>
      </c>
      <c r="F57" s="78">
        <f t="shared" si="35"/>
        <v>2</v>
      </c>
      <c r="G57" s="103"/>
      <c r="H57" s="97">
        <f t="shared" si="36"/>
        <v>0</v>
      </c>
      <c r="I57" s="98">
        <f t="shared" si="24"/>
        <v>0</v>
      </c>
      <c r="J57" s="98">
        <f t="shared" si="25"/>
        <v>0</v>
      </c>
      <c r="K57" s="44"/>
      <c r="L57" s="95">
        <v>0</v>
      </c>
      <c r="M57" s="95">
        <f t="shared" si="30"/>
        <v>0</v>
      </c>
      <c r="N57" s="95">
        <v>2</v>
      </c>
      <c r="O57" s="95">
        <f t="shared" si="31"/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 ht="18.75">
      <c r="B58" s="6"/>
      <c r="C58" s="21" t="s">
        <v>38</v>
      </c>
      <c r="D58" s="12" t="s">
        <v>29</v>
      </c>
      <c r="E58" s="11" t="s">
        <v>20</v>
      </c>
      <c r="F58" s="78">
        <f t="shared" si="35"/>
        <v>15</v>
      </c>
      <c r="G58" s="103"/>
      <c r="H58" s="97">
        <f t="shared" si="36"/>
        <v>0</v>
      </c>
      <c r="I58" s="98">
        <f t="shared" si="24"/>
        <v>0</v>
      </c>
      <c r="J58" s="98">
        <f t="shared" si="25"/>
        <v>0</v>
      </c>
      <c r="K58" s="44"/>
      <c r="L58" s="95">
        <v>5</v>
      </c>
      <c r="M58" s="95">
        <f t="shared" si="30"/>
        <v>0</v>
      </c>
      <c r="N58" s="95">
        <v>10</v>
      </c>
      <c r="O58" s="95">
        <f t="shared" si="31"/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 ht="18.75">
      <c r="B59" s="6"/>
      <c r="C59" s="21" t="s">
        <v>41</v>
      </c>
      <c r="D59" s="12" t="s">
        <v>35</v>
      </c>
      <c r="E59" s="11" t="s">
        <v>20</v>
      </c>
      <c r="F59" s="78">
        <f t="shared" si="35"/>
        <v>3</v>
      </c>
      <c r="G59" s="103"/>
      <c r="H59" s="97">
        <f t="shared" si="36"/>
        <v>0</v>
      </c>
      <c r="I59" s="98">
        <f t="shared" si="24"/>
        <v>0</v>
      </c>
      <c r="J59" s="98">
        <f t="shared" ref="J59:J83" si="38">H59+I59</f>
        <v>0</v>
      </c>
      <c r="K59" s="44"/>
      <c r="L59" s="95">
        <v>1</v>
      </c>
      <c r="M59" s="95">
        <f t="shared" si="30"/>
        <v>0</v>
      </c>
      <c r="N59" s="95">
        <v>2</v>
      </c>
      <c r="O59" s="95">
        <f t="shared" si="31"/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 ht="18.75">
      <c r="B60" s="6"/>
      <c r="C60" s="21" t="s">
        <v>39</v>
      </c>
      <c r="D60" s="12" t="s">
        <v>29</v>
      </c>
      <c r="E60" s="11" t="s">
        <v>42</v>
      </c>
      <c r="F60" s="78">
        <f t="shared" si="35"/>
        <v>3</v>
      </c>
      <c r="G60" s="103"/>
      <c r="H60" s="97">
        <f t="shared" si="36"/>
        <v>0</v>
      </c>
      <c r="I60" s="98">
        <f t="shared" ref="I60:I83" si="39">H60*23%</f>
        <v>0</v>
      </c>
      <c r="J60" s="98">
        <f t="shared" si="38"/>
        <v>0</v>
      </c>
      <c r="K60" s="44"/>
      <c r="L60" s="95">
        <v>1</v>
      </c>
      <c r="M60" s="95">
        <f t="shared" si="30"/>
        <v>0</v>
      </c>
      <c r="N60" s="95">
        <v>2</v>
      </c>
      <c r="O60" s="95">
        <f t="shared" si="31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 ht="18.75">
      <c r="B61" s="6"/>
      <c r="C61" s="21" t="s">
        <v>80</v>
      </c>
      <c r="D61" s="12" t="s">
        <v>35</v>
      </c>
      <c r="E61" s="11" t="s">
        <v>81</v>
      </c>
      <c r="F61" s="78">
        <f t="shared" si="35"/>
        <v>1</v>
      </c>
      <c r="G61" s="103"/>
      <c r="H61" s="97">
        <f t="shared" si="36"/>
        <v>0</v>
      </c>
      <c r="I61" s="98">
        <f t="shared" si="39"/>
        <v>0</v>
      </c>
      <c r="J61" s="98">
        <f t="shared" si="38"/>
        <v>0</v>
      </c>
      <c r="K61" s="44"/>
      <c r="L61" s="95">
        <v>0</v>
      </c>
      <c r="M61" s="95">
        <f t="shared" si="30"/>
        <v>0</v>
      </c>
      <c r="N61" s="95">
        <v>1</v>
      </c>
      <c r="O61" s="95">
        <f t="shared" si="31"/>
        <v>0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 ht="18.75">
      <c r="B62" s="6"/>
      <c r="C62" s="21" t="s">
        <v>40</v>
      </c>
      <c r="D62" s="12" t="s">
        <v>29</v>
      </c>
      <c r="E62" s="11" t="s">
        <v>18</v>
      </c>
      <c r="F62" s="78">
        <f t="shared" si="35"/>
        <v>6</v>
      </c>
      <c r="G62" s="103"/>
      <c r="H62" s="104">
        <f t="shared" si="36"/>
        <v>0</v>
      </c>
      <c r="I62" s="98">
        <f t="shared" si="39"/>
        <v>0</v>
      </c>
      <c r="J62" s="98">
        <f t="shared" si="38"/>
        <v>0</v>
      </c>
      <c r="K62" s="44"/>
      <c r="L62" s="95">
        <v>2</v>
      </c>
      <c r="M62" s="95">
        <f t="shared" si="30"/>
        <v>0</v>
      </c>
      <c r="N62" s="95">
        <v>4</v>
      </c>
      <c r="O62" s="95">
        <f t="shared" si="31"/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 ht="9" customHeight="1">
      <c r="B63" s="15"/>
      <c r="C63" s="55"/>
      <c r="D63" s="15"/>
      <c r="E63" s="15"/>
      <c r="F63" s="93"/>
      <c r="G63" s="69"/>
      <c r="H63" s="14"/>
      <c r="I63" s="31"/>
      <c r="J63" s="31"/>
      <c r="K63" s="44"/>
      <c r="L63" s="16"/>
      <c r="M63" s="94"/>
      <c r="N63" s="16"/>
      <c r="O63" s="7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 ht="16.5" customHeight="1">
      <c r="B64" s="85"/>
      <c r="C64" s="56" t="s">
        <v>87</v>
      </c>
      <c r="D64" s="6"/>
      <c r="E64" s="8" t="s">
        <v>16</v>
      </c>
      <c r="F64" s="78">
        <f>(L64+N64)</f>
        <v>1</v>
      </c>
      <c r="G64" s="103"/>
      <c r="H64" s="97">
        <f t="shared" ref="H64:H65" si="40">F64*G64</f>
        <v>0</v>
      </c>
      <c r="I64" s="98">
        <f t="shared" si="39"/>
        <v>0</v>
      </c>
      <c r="J64" s="98">
        <f t="shared" si="38"/>
        <v>0</v>
      </c>
      <c r="K64" s="44"/>
      <c r="L64" s="95">
        <v>0</v>
      </c>
      <c r="M64" s="95">
        <f t="shared" si="30"/>
        <v>0</v>
      </c>
      <c r="N64" s="95">
        <v>1</v>
      </c>
      <c r="O64" s="95">
        <f t="shared" si="31"/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 ht="18.75">
      <c r="B65" s="6"/>
      <c r="C65" s="56" t="s">
        <v>88</v>
      </c>
      <c r="D65" s="6"/>
      <c r="E65" s="8" t="s">
        <v>16</v>
      </c>
      <c r="F65" s="78">
        <f>(L65+N65)</f>
        <v>1</v>
      </c>
      <c r="G65" s="103"/>
      <c r="H65" s="97">
        <f t="shared" si="40"/>
        <v>0</v>
      </c>
      <c r="I65" s="98">
        <f t="shared" si="39"/>
        <v>0</v>
      </c>
      <c r="J65" s="98">
        <f t="shared" si="38"/>
        <v>0</v>
      </c>
      <c r="K65" s="44"/>
      <c r="L65" s="95">
        <v>0</v>
      </c>
      <c r="M65" s="95">
        <f t="shared" si="30"/>
        <v>0</v>
      </c>
      <c r="N65" s="95">
        <v>1</v>
      </c>
      <c r="O65" s="95">
        <f t="shared" si="31"/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 ht="9.75" customHeight="1">
      <c r="B66" s="15"/>
      <c r="C66" s="49"/>
      <c r="D66" s="15"/>
      <c r="E66" s="15"/>
      <c r="F66" s="93"/>
      <c r="G66" s="49"/>
      <c r="H66" s="16"/>
      <c r="I66" s="31"/>
      <c r="J66" s="31"/>
      <c r="K66" s="44"/>
      <c r="L66" s="16"/>
      <c r="M66" s="94"/>
      <c r="N66" s="16"/>
      <c r="O66" s="7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 ht="17.45" customHeight="1">
      <c r="B67" s="85"/>
      <c r="C67" s="52" t="s">
        <v>135</v>
      </c>
      <c r="D67" s="6"/>
      <c r="E67" s="8" t="s">
        <v>28</v>
      </c>
      <c r="F67" s="78">
        <f t="shared" ref="F67:F69" si="41">(L67+N67)</f>
        <v>5</v>
      </c>
      <c r="G67" s="102"/>
      <c r="H67" s="97">
        <f t="shared" ref="H67:H69" si="42">F67*G67</f>
        <v>0</v>
      </c>
      <c r="I67" s="98">
        <f t="shared" si="39"/>
        <v>0</v>
      </c>
      <c r="J67" s="98">
        <f t="shared" si="38"/>
        <v>0</v>
      </c>
      <c r="K67" s="44"/>
      <c r="L67" s="95">
        <v>1</v>
      </c>
      <c r="M67" s="95">
        <f t="shared" si="30"/>
        <v>0</v>
      </c>
      <c r="N67" s="95">
        <v>4</v>
      </c>
      <c r="O67" s="95">
        <f t="shared" si="31"/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 ht="36">
      <c r="B68" s="6"/>
      <c r="C68" s="57" t="s">
        <v>139</v>
      </c>
      <c r="D68" s="3" t="s">
        <v>50</v>
      </c>
      <c r="E68" s="3" t="s">
        <v>16</v>
      </c>
      <c r="F68" s="78">
        <f t="shared" si="41"/>
        <v>3</v>
      </c>
      <c r="G68" s="99"/>
      <c r="H68" s="97">
        <f t="shared" si="42"/>
        <v>0</v>
      </c>
      <c r="I68" s="98">
        <f t="shared" si="39"/>
        <v>0</v>
      </c>
      <c r="J68" s="98">
        <f t="shared" si="38"/>
        <v>0</v>
      </c>
      <c r="K68" s="44"/>
      <c r="L68" s="95">
        <v>0</v>
      </c>
      <c r="M68" s="95">
        <f t="shared" si="30"/>
        <v>0</v>
      </c>
      <c r="N68" s="95">
        <v>3</v>
      </c>
      <c r="O68" s="95">
        <f t="shared" si="31"/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 ht="18.75">
      <c r="B69" s="6"/>
      <c r="C69" s="52" t="s">
        <v>136</v>
      </c>
      <c r="D69" s="3"/>
      <c r="E69" s="3" t="s">
        <v>16</v>
      </c>
      <c r="F69" s="78">
        <f t="shared" si="41"/>
        <v>5</v>
      </c>
      <c r="G69" s="95"/>
      <c r="H69" s="97">
        <f t="shared" si="42"/>
        <v>0</v>
      </c>
      <c r="I69" s="98">
        <f t="shared" si="39"/>
        <v>0</v>
      </c>
      <c r="J69" s="98">
        <f t="shared" si="38"/>
        <v>0</v>
      </c>
      <c r="K69" s="44"/>
      <c r="L69" s="95">
        <v>0</v>
      </c>
      <c r="M69" s="95">
        <f t="shared" si="30"/>
        <v>0</v>
      </c>
      <c r="N69" s="95">
        <v>5</v>
      </c>
      <c r="O69" s="95">
        <f t="shared" si="31"/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 ht="7.5" customHeight="1">
      <c r="B70" s="15"/>
      <c r="C70" s="49"/>
      <c r="D70" s="16"/>
      <c r="E70" s="16"/>
      <c r="F70" s="93"/>
      <c r="G70" s="66"/>
      <c r="H70" s="16"/>
      <c r="I70" s="31"/>
      <c r="J70" s="31"/>
      <c r="K70" s="44"/>
      <c r="L70" s="16"/>
      <c r="M70" s="94"/>
      <c r="N70" s="16"/>
      <c r="O70" s="7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 ht="15" customHeight="1">
      <c r="B71" s="85"/>
      <c r="C71" s="56" t="s">
        <v>89</v>
      </c>
      <c r="D71" s="3" t="s">
        <v>29</v>
      </c>
      <c r="E71" s="3" t="s">
        <v>16</v>
      </c>
      <c r="F71" s="78">
        <f t="shared" ref="F71:F79" si="43">(L71+N71)</f>
        <v>2</v>
      </c>
      <c r="G71" s="95"/>
      <c r="H71" s="97">
        <f t="shared" ref="H71:H79" si="44">F71*G71</f>
        <v>0</v>
      </c>
      <c r="I71" s="98">
        <f t="shared" si="39"/>
        <v>0</v>
      </c>
      <c r="J71" s="98">
        <f t="shared" si="38"/>
        <v>0</v>
      </c>
      <c r="K71" s="44"/>
      <c r="L71" s="95">
        <v>1</v>
      </c>
      <c r="M71" s="95">
        <f t="shared" ref="M71:M83" si="45">L71*G71</f>
        <v>0</v>
      </c>
      <c r="N71" s="95">
        <v>1</v>
      </c>
      <c r="O71" s="95">
        <f t="shared" ref="O71:O84" si="46">N71*G71</f>
        <v>0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2:65" ht="18.75">
      <c r="B72" s="6"/>
      <c r="C72" s="56" t="s">
        <v>90</v>
      </c>
      <c r="D72" s="3" t="s">
        <v>29</v>
      </c>
      <c r="E72" s="3" t="s">
        <v>16</v>
      </c>
      <c r="F72" s="78">
        <f t="shared" si="43"/>
        <v>2</v>
      </c>
      <c r="G72" s="95"/>
      <c r="H72" s="97">
        <f t="shared" si="44"/>
        <v>0</v>
      </c>
      <c r="I72" s="98">
        <f t="shared" si="39"/>
        <v>0</v>
      </c>
      <c r="J72" s="98">
        <f t="shared" si="38"/>
        <v>0</v>
      </c>
      <c r="K72" s="44"/>
      <c r="L72" s="95">
        <v>1</v>
      </c>
      <c r="M72" s="95">
        <f t="shared" si="45"/>
        <v>0</v>
      </c>
      <c r="N72" s="95">
        <v>1</v>
      </c>
      <c r="O72" s="95">
        <f t="shared" si="46"/>
        <v>0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 ht="18.75">
      <c r="B73" s="6"/>
      <c r="C73" s="56" t="s">
        <v>91</v>
      </c>
      <c r="D73" s="8" t="s">
        <v>29</v>
      </c>
      <c r="E73" s="8" t="s">
        <v>16</v>
      </c>
      <c r="F73" s="78">
        <f t="shared" si="43"/>
        <v>2</v>
      </c>
      <c r="G73" s="103"/>
      <c r="H73" s="97">
        <f t="shared" si="44"/>
        <v>0</v>
      </c>
      <c r="I73" s="98">
        <f t="shared" si="39"/>
        <v>0</v>
      </c>
      <c r="J73" s="98">
        <f t="shared" si="38"/>
        <v>0</v>
      </c>
      <c r="K73" s="44"/>
      <c r="L73" s="95">
        <v>1</v>
      </c>
      <c r="M73" s="95">
        <f t="shared" si="45"/>
        <v>0</v>
      </c>
      <c r="N73" s="95">
        <v>1</v>
      </c>
      <c r="O73" s="95">
        <f t="shared" si="46"/>
        <v>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 ht="18.75">
      <c r="B74" s="6"/>
      <c r="C74" s="56" t="s">
        <v>92</v>
      </c>
      <c r="D74" s="8" t="s">
        <v>29</v>
      </c>
      <c r="E74" s="8" t="s">
        <v>16</v>
      </c>
      <c r="F74" s="78">
        <f t="shared" si="43"/>
        <v>2</v>
      </c>
      <c r="G74" s="102"/>
      <c r="H74" s="97">
        <f t="shared" si="44"/>
        <v>0</v>
      </c>
      <c r="I74" s="98">
        <f t="shared" si="39"/>
        <v>0</v>
      </c>
      <c r="J74" s="98">
        <f t="shared" si="38"/>
        <v>0</v>
      </c>
      <c r="K74" s="44"/>
      <c r="L74" s="95">
        <v>1</v>
      </c>
      <c r="M74" s="95">
        <f t="shared" si="45"/>
        <v>0</v>
      </c>
      <c r="N74" s="95">
        <v>1</v>
      </c>
      <c r="O74" s="95">
        <f t="shared" si="46"/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 ht="18.75">
      <c r="B75" s="6"/>
      <c r="C75" s="56" t="s">
        <v>93</v>
      </c>
      <c r="D75" s="8" t="s">
        <v>29</v>
      </c>
      <c r="E75" s="8" t="s">
        <v>16</v>
      </c>
      <c r="F75" s="78">
        <f t="shared" si="43"/>
        <v>2</v>
      </c>
      <c r="G75" s="103"/>
      <c r="H75" s="97">
        <f t="shared" si="44"/>
        <v>0</v>
      </c>
      <c r="I75" s="98">
        <f t="shared" si="39"/>
        <v>0</v>
      </c>
      <c r="J75" s="98">
        <f t="shared" si="38"/>
        <v>0</v>
      </c>
      <c r="K75" s="44"/>
      <c r="L75" s="95">
        <v>1</v>
      </c>
      <c r="M75" s="95">
        <f t="shared" si="45"/>
        <v>0</v>
      </c>
      <c r="N75" s="95">
        <v>1</v>
      </c>
      <c r="O75" s="95">
        <f t="shared" si="46"/>
        <v>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 ht="18.75">
      <c r="B76" s="6"/>
      <c r="C76" s="56" t="s">
        <v>141</v>
      </c>
      <c r="D76" s="8"/>
      <c r="E76" s="8" t="s">
        <v>16</v>
      </c>
      <c r="F76" s="78">
        <f t="shared" si="43"/>
        <v>2</v>
      </c>
      <c r="G76" s="103"/>
      <c r="H76" s="97">
        <f t="shared" si="44"/>
        <v>0</v>
      </c>
      <c r="I76" s="98">
        <f t="shared" si="39"/>
        <v>0</v>
      </c>
      <c r="J76" s="98">
        <f t="shared" si="38"/>
        <v>0</v>
      </c>
      <c r="K76" s="44"/>
      <c r="L76" s="95">
        <v>1</v>
      </c>
      <c r="M76" s="95">
        <f t="shared" si="45"/>
        <v>0</v>
      </c>
      <c r="N76" s="95">
        <v>1</v>
      </c>
      <c r="O76" s="95">
        <f t="shared" si="46"/>
        <v>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 ht="18.75">
      <c r="B77" s="6"/>
      <c r="C77" s="52" t="s">
        <v>94</v>
      </c>
      <c r="D77" s="3" t="s">
        <v>29</v>
      </c>
      <c r="E77" s="3" t="s">
        <v>16</v>
      </c>
      <c r="F77" s="78">
        <f t="shared" si="43"/>
        <v>3</v>
      </c>
      <c r="G77" s="102"/>
      <c r="H77" s="97">
        <f t="shared" si="44"/>
        <v>0</v>
      </c>
      <c r="I77" s="98">
        <f t="shared" si="39"/>
        <v>0</v>
      </c>
      <c r="J77" s="98">
        <f t="shared" si="38"/>
        <v>0</v>
      </c>
      <c r="K77" s="44"/>
      <c r="L77" s="95">
        <v>1</v>
      </c>
      <c r="M77" s="95">
        <f t="shared" si="45"/>
        <v>0</v>
      </c>
      <c r="N77" s="95">
        <v>2</v>
      </c>
      <c r="O77" s="95">
        <f t="shared" si="46"/>
        <v>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 ht="18.75">
      <c r="B78" s="6"/>
      <c r="C78" s="57" t="s">
        <v>137</v>
      </c>
      <c r="D78" s="3" t="s">
        <v>29</v>
      </c>
      <c r="E78" s="3" t="s">
        <v>16</v>
      </c>
      <c r="F78" s="78">
        <f t="shared" si="43"/>
        <v>2</v>
      </c>
      <c r="G78" s="102"/>
      <c r="H78" s="97">
        <f t="shared" si="44"/>
        <v>0</v>
      </c>
      <c r="I78" s="98">
        <f t="shared" si="39"/>
        <v>0</v>
      </c>
      <c r="J78" s="98">
        <f t="shared" si="38"/>
        <v>0</v>
      </c>
      <c r="K78" s="44"/>
      <c r="L78" s="95">
        <v>1</v>
      </c>
      <c r="M78" s="95">
        <f t="shared" si="45"/>
        <v>0</v>
      </c>
      <c r="N78" s="95">
        <v>1</v>
      </c>
      <c r="O78" s="95">
        <f t="shared" si="46"/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 ht="18.75">
      <c r="B79" s="6"/>
      <c r="C79" s="57" t="s">
        <v>95</v>
      </c>
      <c r="D79" s="3" t="s">
        <v>29</v>
      </c>
      <c r="E79" s="3" t="s">
        <v>16</v>
      </c>
      <c r="F79" s="78">
        <f t="shared" si="43"/>
        <v>2</v>
      </c>
      <c r="G79" s="102"/>
      <c r="H79" s="97">
        <f t="shared" si="44"/>
        <v>0</v>
      </c>
      <c r="I79" s="98">
        <f t="shared" si="39"/>
        <v>0</v>
      </c>
      <c r="J79" s="98">
        <f t="shared" si="38"/>
        <v>0</v>
      </c>
      <c r="K79" s="44"/>
      <c r="L79" s="95">
        <v>1</v>
      </c>
      <c r="M79" s="95">
        <f t="shared" si="45"/>
        <v>0</v>
      </c>
      <c r="N79" s="95">
        <v>1</v>
      </c>
      <c r="O79" s="95">
        <f t="shared" si="46"/>
        <v>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 ht="9" customHeight="1">
      <c r="B80" s="15"/>
      <c r="C80" s="49"/>
      <c r="D80" s="16"/>
      <c r="E80" s="16"/>
      <c r="F80" s="93"/>
      <c r="G80" s="49"/>
      <c r="H80" s="15"/>
      <c r="I80" s="31"/>
      <c r="J80" s="31"/>
      <c r="K80" s="44"/>
      <c r="L80" s="16"/>
      <c r="M80" s="94"/>
      <c r="N80" s="16"/>
      <c r="O80" s="7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 ht="16.5" customHeight="1">
      <c r="B81" s="85"/>
      <c r="C81" s="60" t="s">
        <v>98</v>
      </c>
      <c r="D81" s="11"/>
      <c r="E81" s="11" t="s">
        <v>20</v>
      </c>
      <c r="F81" s="78">
        <f t="shared" ref="F81:F84" si="47">(L81+N81)</f>
        <v>5</v>
      </c>
      <c r="G81" s="103"/>
      <c r="H81" s="97">
        <f t="shared" ref="H81:H83" si="48">F81*G81</f>
        <v>0</v>
      </c>
      <c r="I81" s="98">
        <f t="shared" si="39"/>
        <v>0</v>
      </c>
      <c r="J81" s="98">
        <f t="shared" si="38"/>
        <v>0</v>
      </c>
      <c r="K81" s="44"/>
      <c r="L81" s="95">
        <v>1</v>
      </c>
      <c r="M81" s="95">
        <f t="shared" si="45"/>
        <v>0</v>
      </c>
      <c r="N81" s="95">
        <v>4</v>
      </c>
      <c r="O81" s="95">
        <f t="shared" si="46"/>
        <v>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 ht="17.25" customHeight="1">
      <c r="B82" s="6"/>
      <c r="C82" s="53" t="s">
        <v>99</v>
      </c>
      <c r="D82" s="11"/>
      <c r="E82" s="11" t="s">
        <v>16</v>
      </c>
      <c r="F82" s="78">
        <f t="shared" si="47"/>
        <v>2</v>
      </c>
      <c r="G82" s="99"/>
      <c r="H82" s="97">
        <f t="shared" si="48"/>
        <v>0</v>
      </c>
      <c r="I82" s="98">
        <f t="shared" si="39"/>
        <v>0</v>
      </c>
      <c r="J82" s="98">
        <f t="shared" si="38"/>
        <v>0</v>
      </c>
      <c r="K82" s="44"/>
      <c r="L82" s="95">
        <v>0</v>
      </c>
      <c r="M82" s="95">
        <f t="shared" si="45"/>
        <v>0</v>
      </c>
      <c r="N82" s="95">
        <v>2</v>
      </c>
      <c r="O82" s="95">
        <f t="shared" si="46"/>
        <v>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 ht="56.25" customHeight="1">
      <c r="B83" s="6"/>
      <c r="C83" s="61" t="s">
        <v>122</v>
      </c>
      <c r="D83" s="18"/>
      <c r="E83" s="5" t="s">
        <v>28</v>
      </c>
      <c r="F83" s="78">
        <f t="shared" si="47"/>
        <v>1</v>
      </c>
      <c r="G83" s="103"/>
      <c r="H83" s="104">
        <f t="shared" si="48"/>
        <v>0</v>
      </c>
      <c r="I83" s="98">
        <f t="shared" si="39"/>
        <v>0</v>
      </c>
      <c r="J83" s="98">
        <f t="shared" si="38"/>
        <v>0</v>
      </c>
      <c r="K83" s="44"/>
      <c r="L83" s="95">
        <v>0</v>
      </c>
      <c r="M83" s="95">
        <f t="shared" si="45"/>
        <v>0</v>
      </c>
      <c r="N83" s="95">
        <v>1</v>
      </c>
      <c r="O83" s="95">
        <f t="shared" si="46"/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 ht="18.75">
      <c r="B84" s="6"/>
      <c r="C84" s="61" t="s">
        <v>84</v>
      </c>
      <c r="D84" s="11"/>
      <c r="E84" s="12" t="s">
        <v>43</v>
      </c>
      <c r="F84" s="78">
        <f t="shared" si="47"/>
        <v>4</v>
      </c>
      <c r="G84" s="103"/>
      <c r="H84" s="97">
        <v>0</v>
      </c>
      <c r="I84" s="98">
        <f>H84*23%</f>
        <v>0</v>
      </c>
      <c r="J84" s="98">
        <f>H84+I84</f>
        <v>0</v>
      </c>
      <c r="K84" s="44"/>
      <c r="L84" s="95">
        <v>2</v>
      </c>
      <c r="M84" s="95">
        <v>0</v>
      </c>
      <c r="N84" s="95">
        <v>2</v>
      </c>
      <c r="O84" s="95">
        <f t="shared" si="46"/>
        <v>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 ht="6.75" customHeight="1">
      <c r="B85" s="15"/>
      <c r="C85" s="87"/>
      <c r="D85" s="23"/>
      <c r="E85" s="24"/>
      <c r="F85" s="88"/>
      <c r="G85" s="89"/>
      <c r="H85" s="16"/>
      <c r="I85" s="31"/>
      <c r="J85" s="31"/>
      <c r="K85" s="44"/>
      <c r="L85" s="75"/>
      <c r="M85" s="75"/>
      <c r="N85" s="75"/>
      <c r="O85" s="7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 ht="15.75">
      <c r="B86" s="86"/>
      <c r="C86" s="2"/>
      <c r="D86" s="2"/>
      <c r="E86" s="2"/>
      <c r="F86" s="82" t="s">
        <v>51</v>
      </c>
      <c r="G86" s="82" t="s">
        <v>52</v>
      </c>
      <c r="H86" s="105">
        <f>SUM(H8:H84)</f>
        <v>0</v>
      </c>
      <c r="I86" s="82"/>
      <c r="J86" s="82"/>
      <c r="K86" s="106"/>
      <c r="L86" s="107" t="s">
        <v>52</v>
      </c>
      <c r="M86" s="108">
        <f>SUM(M8:M84)</f>
        <v>0</v>
      </c>
      <c r="N86" s="107" t="s">
        <v>52</v>
      </c>
      <c r="O86" s="108">
        <f>SUM(O8:O84)</f>
        <v>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 ht="15.75">
      <c r="B87" s="2"/>
      <c r="C87" s="2"/>
      <c r="D87" s="2"/>
      <c r="E87" s="2"/>
      <c r="F87" s="82" t="s">
        <v>53</v>
      </c>
      <c r="G87" s="109">
        <v>0.23</v>
      </c>
      <c r="H87" s="82"/>
      <c r="I87" s="98">
        <f>SUM(I8:I84)</f>
        <v>0</v>
      </c>
      <c r="J87" s="82"/>
      <c r="K87" s="82"/>
      <c r="L87" s="107" t="s">
        <v>156</v>
      </c>
      <c r="M87" s="98">
        <f>M86*0.23</f>
        <v>0</v>
      </c>
      <c r="N87" s="107" t="s">
        <v>156</v>
      </c>
      <c r="O87" s="108">
        <f>O86*0.23</f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 ht="15.75">
      <c r="B88" s="2"/>
      <c r="C88" s="2"/>
      <c r="D88" s="2"/>
      <c r="E88" s="2"/>
      <c r="F88" s="82" t="s">
        <v>51</v>
      </c>
      <c r="G88" s="82" t="s">
        <v>54</v>
      </c>
      <c r="H88" s="82"/>
      <c r="I88" s="82"/>
      <c r="J88" s="98">
        <f>SUM(J8:J84)</f>
        <v>0</v>
      </c>
      <c r="K88" s="82"/>
      <c r="L88" s="107" t="s">
        <v>54</v>
      </c>
      <c r="M88" s="98">
        <f>M86+M87</f>
        <v>0</v>
      </c>
      <c r="N88" s="107" t="s">
        <v>54</v>
      </c>
      <c r="O88" s="108">
        <f>O86+O87</f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2:6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2:6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2:6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2:6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2:6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2:6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2:6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2:6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2:6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2:6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2:6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2:6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2:6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2:6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2:6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2:6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2:6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2:6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2:6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2:6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2:6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2:6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2:6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2:6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2:6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2:6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2:6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2:6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2:6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2:6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2:6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2:6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2:6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2:6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2:6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2:6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2:6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2:6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2:6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2:6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2:6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2:6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2:6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2:6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2:6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2:6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2:6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2:6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2:6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2:6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2:6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2:6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2:6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2:65">
      <c r="B377" s="2"/>
      <c r="K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</sheetData>
  <phoneticPr fontId="29" type="noConversion"/>
  <pageMargins left="0.31496062992125984" right="0.11811023622047245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Normal="100" workbookViewId="0">
      <selection activeCell="H11" sqref="H11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76" t="s">
        <v>158</v>
      </c>
      <c r="E2" s="82" t="s">
        <v>161</v>
      </c>
      <c r="G2" s="80"/>
    </row>
    <row r="3" spans="2:15" ht="15.75">
      <c r="B3" s="1"/>
    </row>
    <row r="4" spans="2:15" ht="15.75">
      <c r="B4" s="1" t="s">
        <v>159</v>
      </c>
      <c r="G4" s="91"/>
    </row>
    <row r="5" spans="2:15">
      <c r="G5" s="77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148</v>
      </c>
      <c r="M6" s="5" t="s">
        <v>153</v>
      </c>
      <c r="N6" s="43" t="s">
        <v>149</v>
      </c>
      <c r="O6" s="43" t="s">
        <v>155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45</v>
      </c>
      <c r="I7" s="7" t="s">
        <v>11</v>
      </c>
      <c r="J7" s="7" t="s">
        <v>15</v>
      </c>
      <c r="L7" s="18" t="s">
        <v>150</v>
      </c>
      <c r="M7" s="18" t="s">
        <v>151</v>
      </c>
      <c r="N7" s="30" t="s">
        <v>152</v>
      </c>
      <c r="O7" s="30" t="s">
        <v>154</v>
      </c>
    </row>
    <row r="8" spans="2:15" ht="20.25">
      <c r="B8" s="25"/>
      <c r="C8" s="9" t="s">
        <v>46</v>
      </c>
      <c r="D8" s="26"/>
      <c r="E8" s="27" t="s">
        <v>48</v>
      </c>
      <c r="F8" s="79">
        <f t="shared" ref="F8:F9" si="0">L8+N8</f>
        <v>40</v>
      </c>
      <c r="G8" s="110"/>
      <c r="H8" s="98">
        <f t="shared" ref="H8:H9" si="1">F8*G8</f>
        <v>0</v>
      </c>
      <c r="I8" s="98">
        <f t="shared" ref="I8:I9" si="2">H8*23%</f>
        <v>0</v>
      </c>
      <c r="J8" s="98">
        <f t="shared" ref="J8:J9" si="3">H8+I8</f>
        <v>0</v>
      </c>
      <c r="L8" s="108">
        <v>10</v>
      </c>
      <c r="M8" s="108">
        <f t="shared" ref="M8:M9" si="4">L8*G8</f>
        <v>0</v>
      </c>
      <c r="N8" s="108">
        <v>30</v>
      </c>
      <c r="O8" s="108">
        <f t="shared" ref="O8:O9" si="5">N8*G8</f>
        <v>0</v>
      </c>
    </row>
    <row r="9" spans="2:15" ht="20.25">
      <c r="B9" s="25"/>
      <c r="C9" s="9" t="s">
        <v>47</v>
      </c>
      <c r="D9" s="11"/>
      <c r="E9" s="27" t="s">
        <v>48</v>
      </c>
      <c r="F9" s="79">
        <f t="shared" si="0"/>
        <v>5</v>
      </c>
      <c r="G9" s="103"/>
      <c r="H9" s="98">
        <f t="shared" si="1"/>
        <v>0</v>
      </c>
      <c r="I9" s="98">
        <f t="shared" si="2"/>
        <v>0</v>
      </c>
      <c r="J9" s="98">
        <f t="shared" si="3"/>
        <v>0</v>
      </c>
      <c r="L9" s="108">
        <v>1</v>
      </c>
      <c r="M9" s="108">
        <f t="shared" si="4"/>
        <v>0</v>
      </c>
      <c r="N9" s="108">
        <v>4</v>
      </c>
      <c r="O9" s="108">
        <f t="shared" si="5"/>
        <v>0</v>
      </c>
    </row>
    <row r="10" spans="2:15">
      <c r="B10" s="32"/>
      <c r="C10" s="32"/>
      <c r="D10" s="32"/>
      <c r="E10" s="32"/>
      <c r="F10" s="32"/>
      <c r="G10" s="39"/>
      <c r="H10" s="40"/>
      <c r="I10" s="40"/>
      <c r="J10" s="40"/>
    </row>
    <row r="11" spans="2:15" ht="15.75">
      <c r="B11" s="33"/>
      <c r="C11" s="33"/>
      <c r="D11" s="33"/>
      <c r="E11" s="33"/>
      <c r="F11" s="33"/>
      <c r="G11" s="111" t="s">
        <v>56</v>
      </c>
      <c r="H11" s="112">
        <f>SUM(H8:H9)</f>
        <v>0</v>
      </c>
      <c r="I11" s="113"/>
      <c r="J11" s="113"/>
      <c r="K11" s="114"/>
      <c r="L11" s="115" t="s">
        <v>52</v>
      </c>
      <c r="M11" s="113">
        <f>SUM(M8:M9)</f>
        <v>0</v>
      </c>
      <c r="N11" s="115" t="s">
        <v>52</v>
      </c>
      <c r="O11" s="113">
        <f>SUM(O8:O9)</f>
        <v>0</v>
      </c>
    </row>
    <row r="12" spans="2:15" ht="15.75">
      <c r="B12" s="33"/>
      <c r="C12" s="33"/>
      <c r="D12" s="33"/>
      <c r="E12" s="33"/>
      <c r="F12" s="33"/>
      <c r="G12" s="111" t="s">
        <v>53</v>
      </c>
      <c r="H12" s="113"/>
      <c r="I12" s="112">
        <f>SUM(I8:I9)</f>
        <v>0</v>
      </c>
      <c r="J12" s="113"/>
      <c r="K12" s="114"/>
      <c r="L12" s="115" t="s">
        <v>156</v>
      </c>
      <c r="M12" s="112">
        <f>M11*0.23</f>
        <v>0</v>
      </c>
      <c r="N12" s="115" t="s">
        <v>156</v>
      </c>
      <c r="O12" s="113">
        <f>O11*0.23</f>
        <v>0</v>
      </c>
    </row>
    <row r="13" spans="2:15" ht="15.75">
      <c r="B13" s="33"/>
      <c r="C13" s="33"/>
      <c r="D13" s="33"/>
      <c r="E13" s="33"/>
      <c r="F13" s="33"/>
      <c r="G13" s="111" t="s">
        <v>57</v>
      </c>
      <c r="H13" s="113"/>
      <c r="I13" s="113"/>
      <c r="J13" s="112">
        <f>SUM(J8:J9)</f>
        <v>0</v>
      </c>
      <c r="K13" s="114"/>
      <c r="L13" s="115" t="s">
        <v>54</v>
      </c>
      <c r="M13" s="112">
        <f>M11+M12</f>
        <v>0</v>
      </c>
      <c r="N13" s="115" t="s">
        <v>54</v>
      </c>
      <c r="O13" s="113">
        <f>O11+O12</f>
        <v>0</v>
      </c>
    </row>
    <row r="14" spans="2:15" ht="15.75">
      <c r="B14" s="33"/>
      <c r="C14" s="33"/>
      <c r="D14" s="33"/>
      <c r="E14" s="33"/>
      <c r="F14" s="33"/>
      <c r="G14" s="116"/>
      <c r="H14" s="116"/>
      <c r="I14" s="116"/>
      <c r="J14" s="116"/>
      <c r="K14" s="114"/>
      <c r="L14" s="114"/>
      <c r="M14" s="114"/>
      <c r="N14" s="114"/>
      <c r="O14" s="114"/>
    </row>
    <row r="15" spans="2:15">
      <c r="B15" s="33"/>
      <c r="C15" s="33"/>
      <c r="D15" s="33"/>
      <c r="E15" s="33"/>
      <c r="F15" s="33"/>
      <c r="G15" s="33"/>
      <c r="H15" s="33"/>
      <c r="I15" s="33"/>
      <c r="J15" s="33"/>
    </row>
    <row r="16" spans="2:15">
      <c r="B16" s="33"/>
      <c r="C16" s="33"/>
      <c r="D16" s="33"/>
      <c r="E16" s="33"/>
      <c r="F16" s="33"/>
      <c r="G16" s="33"/>
      <c r="H16" s="33"/>
      <c r="I16" s="33"/>
      <c r="J16" s="33"/>
    </row>
    <row r="17" spans="2:10">
      <c r="B17" s="33"/>
      <c r="C17" s="33"/>
      <c r="D17" s="33"/>
      <c r="E17" s="33"/>
      <c r="F17" s="33"/>
      <c r="G17" s="33"/>
      <c r="H17" s="33"/>
      <c r="I17" s="33"/>
      <c r="J17" s="33"/>
    </row>
    <row r="18" spans="2:10">
      <c r="B18" s="33"/>
      <c r="C18" s="33"/>
      <c r="D18" s="33"/>
      <c r="E18" s="33"/>
      <c r="F18" s="33"/>
      <c r="G18" s="33"/>
      <c r="H18" s="33"/>
      <c r="I18" s="33"/>
      <c r="J18" s="33"/>
    </row>
    <row r="19" spans="2:10">
      <c r="B19" s="33"/>
      <c r="C19" s="33"/>
      <c r="D19" s="33"/>
      <c r="E19" s="33"/>
      <c r="F19" s="33"/>
      <c r="G19" s="33"/>
      <c r="H19" s="33"/>
      <c r="I19" s="33"/>
      <c r="J19" s="33"/>
    </row>
    <row r="20" spans="2:10">
      <c r="B20" s="33"/>
      <c r="C20" s="33"/>
      <c r="D20" s="33"/>
      <c r="E20" s="33"/>
      <c r="F20" s="33"/>
      <c r="G20" s="33"/>
      <c r="H20" s="33"/>
      <c r="I20" s="33"/>
      <c r="J20" s="33"/>
    </row>
    <row r="21" spans="2:10">
      <c r="B21" s="33"/>
      <c r="C21" s="33"/>
      <c r="D21" s="33"/>
      <c r="E21" s="33"/>
      <c r="F21" s="33"/>
      <c r="G21" s="33"/>
      <c r="H21" s="33"/>
      <c r="I21" s="33"/>
      <c r="J21" s="33"/>
    </row>
    <row r="22" spans="2:10">
      <c r="B22" s="33"/>
      <c r="C22" s="33"/>
      <c r="D22" s="33"/>
      <c r="E22" s="33"/>
      <c r="F22" s="33"/>
      <c r="G22" s="33"/>
      <c r="H22" s="33"/>
      <c r="I22" s="33"/>
      <c r="J22" s="33"/>
    </row>
    <row r="23" spans="2:10">
      <c r="B23" s="33"/>
      <c r="C23" s="33"/>
      <c r="D23" s="33"/>
      <c r="E23" s="33"/>
      <c r="F23" s="33"/>
      <c r="G23" s="33"/>
      <c r="H23" s="33"/>
      <c r="I23" s="33"/>
      <c r="J23" s="33"/>
    </row>
    <row r="24" spans="2:10">
      <c r="B24" s="33"/>
      <c r="C24" s="33"/>
      <c r="D24" s="33"/>
      <c r="E24" s="33"/>
      <c r="F24" s="33"/>
      <c r="G24" s="33"/>
      <c r="H24" s="33"/>
      <c r="I24" s="33"/>
      <c r="J24" s="33"/>
    </row>
    <row r="25" spans="2:10">
      <c r="B25" s="33"/>
      <c r="C25" s="33"/>
      <c r="D25" s="33"/>
      <c r="E25" s="33"/>
      <c r="F25" s="33"/>
      <c r="G25" s="33"/>
      <c r="H25" s="33"/>
      <c r="I25" s="33"/>
      <c r="J25" s="33"/>
    </row>
    <row r="26" spans="2:10">
      <c r="B26" s="33"/>
      <c r="C26" s="33"/>
      <c r="D26" s="33"/>
      <c r="E26" s="33"/>
      <c r="F26" s="33"/>
      <c r="G26" s="33"/>
      <c r="H26" s="33"/>
      <c r="I26" s="33"/>
      <c r="J26" s="33"/>
    </row>
    <row r="27" spans="2:10">
      <c r="B27" s="33"/>
      <c r="C27" s="33"/>
      <c r="D27" s="33"/>
      <c r="E27" s="33"/>
      <c r="F27" s="33"/>
      <c r="G27" s="33"/>
      <c r="H27" s="33"/>
      <c r="I27" s="33"/>
      <c r="J27" s="33"/>
    </row>
  </sheetData>
  <pageMargins left="0.31496062992125984" right="0.11811023622047245" top="1.3385826771653544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9"/>
  <sheetViews>
    <sheetView topLeftCell="A20" zoomScale="90" zoomScaleNormal="90" workbookViewId="0">
      <selection activeCell="H37" sqref="H37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76" t="s">
        <v>157</v>
      </c>
      <c r="D2" s="82" t="s">
        <v>161</v>
      </c>
      <c r="F2" s="82"/>
    </row>
    <row r="3" spans="1:15" ht="15.75">
      <c r="B3" s="1"/>
      <c r="F3" s="82"/>
    </row>
    <row r="4" spans="1:15" ht="15.75">
      <c r="B4" s="1" t="s">
        <v>160</v>
      </c>
      <c r="F4" s="82"/>
    </row>
    <row r="5" spans="1:15">
      <c r="F5" s="77"/>
    </row>
    <row r="6" spans="1:15" ht="51">
      <c r="A6" s="37" t="s">
        <v>0</v>
      </c>
      <c r="B6" s="3" t="s">
        <v>75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148</v>
      </c>
      <c r="M6" s="5" t="s">
        <v>153</v>
      </c>
      <c r="N6" s="43" t="s">
        <v>149</v>
      </c>
      <c r="O6" s="43" t="s">
        <v>155</v>
      </c>
    </row>
    <row r="7" spans="1:15">
      <c r="A7" s="38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76</v>
      </c>
      <c r="H7" s="7" t="s">
        <v>77</v>
      </c>
      <c r="I7" s="7" t="s">
        <v>78</v>
      </c>
      <c r="J7" s="7" t="s">
        <v>79</v>
      </c>
      <c r="L7" s="18" t="s">
        <v>150</v>
      </c>
      <c r="M7" s="18" t="s">
        <v>151</v>
      </c>
      <c r="N7" s="30" t="s">
        <v>152</v>
      </c>
      <c r="O7" s="30" t="s">
        <v>154</v>
      </c>
    </row>
    <row r="8" spans="1:15" ht="20.25">
      <c r="A8" s="34"/>
      <c r="B8" s="34" t="s">
        <v>58</v>
      </c>
      <c r="C8" s="9" t="s">
        <v>61</v>
      </c>
      <c r="D8" s="11" t="s">
        <v>59</v>
      </c>
      <c r="E8" s="11" t="s">
        <v>60</v>
      </c>
      <c r="F8" s="83">
        <f t="shared" ref="F8:F19" si="0">L8+N8</f>
        <v>2</v>
      </c>
      <c r="G8" s="118"/>
      <c r="H8" s="98">
        <f t="shared" ref="H8:H15" si="1">F8*G8</f>
        <v>0</v>
      </c>
      <c r="I8" s="98">
        <f t="shared" ref="I8:I15" si="2">H8*23%</f>
        <v>0</v>
      </c>
      <c r="J8" s="98">
        <f t="shared" ref="J8:J15" si="3">H8+I8</f>
        <v>0</v>
      </c>
      <c r="L8" s="108">
        <v>1</v>
      </c>
      <c r="M8" s="108">
        <f t="shared" ref="M8:M19" si="4">L8*G8</f>
        <v>0</v>
      </c>
      <c r="N8" s="108">
        <v>1</v>
      </c>
      <c r="O8" s="108">
        <f t="shared" ref="O8:O19" si="5">N8*G8</f>
        <v>0</v>
      </c>
    </row>
    <row r="9" spans="1:15" ht="20.25" customHeight="1">
      <c r="A9" s="34"/>
      <c r="B9" s="41" t="s">
        <v>65</v>
      </c>
      <c r="C9" s="42" t="s">
        <v>66</v>
      </c>
      <c r="D9" s="11" t="s">
        <v>59</v>
      </c>
      <c r="E9" s="11"/>
      <c r="F9" s="83">
        <f t="shared" si="0"/>
        <v>4</v>
      </c>
      <c r="G9" s="118"/>
      <c r="H9" s="98">
        <f t="shared" si="1"/>
        <v>0</v>
      </c>
      <c r="I9" s="98">
        <f t="shared" si="2"/>
        <v>0</v>
      </c>
      <c r="J9" s="98">
        <f t="shared" si="3"/>
        <v>0</v>
      </c>
      <c r="L9" s="108">
        <v>1</v>
      </c>
      <c r="M9" s="108">
        <f t="shared" si="4"/>
        <v>0</v>
      </c>
      <c r="N9" s="108">
        <v>3</v>
      </c>
      <c r="O9" s="108">
        <f t="shared" si="5"/>
        <v>0</v>
      </c>
    </row>
    <row r="10" spans="1:15" ht="20.25">
      <c r="A10" s="34"/>
      <c r="B10" s="41" t="s">
        <v>65</v>
      </c>
      <c r="C10" s="9" t="s">
        <v>67</v>
      </c>
      <c r="D10" s="11" t="s">
        <v>59</v>
      </c>
      <c r="E10" s="11"/>
      <c r="F10" s="83">
        <f t="shared" si="0"/>
        <v>6</v>
      </c>
      <c r="G10" s="118"/>
      <c r="H10" s="98">
        <f t="shared" si="1"/>
        <v>0</v>
      </c>
      <c r="I10" s="98">
        <f t="shared" si="2"/>
        <v>0</v>
      </c>
      <c r="J10" s="98">
        <f t="shared" si="3"/>
        <v>0</v>
      </c>
      <c r="L10" s="108">
        <v>2</v>
      </c>
      <c r="M10" s="108">
        <f t="shared" si="4"/>
        <v>0</v>
      </c>
      <c r="N10" s="108">
        <v>4</v>
      </c>
      <c r="O10" s="108">
        <f t="shared" si="5"/>
        <v>0</v>
      </c>
    </row>
    <row r="11" spans="1:15" ht="20.25">
      <c r="A11" s="34"/>
      <c r="B11" s="41" t="s">
        <v>65</v>
      </c>
      <c r="C11" s="6" t="s">
        <v>68</v>
      </c>
      <c r="D11" s="11" t="s">
        <v>59</v>
      </c>
      <c r="E11" s="20" t="s">
        <v>60</v>
      </c>
      <c r="F11" s="83">
        <f t="shared" si="0"/>
        <v>1</v>
      </c>
      <c r="G11" s="118"/>
      <c r="H11" s="98">
        <f t="shared" si="1"/>
        <v>0</v>
      </c>
      <c r="I11" s="98">
        <f t="shared" si="2"/>
        <v>0</v>
      </c>
      <c r="J11" s="98">
        <f t="shared" si="3"/>
        <v>0</v>
      </c>
      <c r="L11" s="108">
        <v>0</v>
      </c>
      <c r="M11" s="108">
        <f t="shared" si="4"/>
        <v>0</v>
      </c>
      <c r="N11" s="108">
        <v>1</v>
      </c>
      <c r="O11" s="108">
        <f t="shared" si="5"/>
        <v>0</v>
      </c>
    </row>
    <row r="12" spans="1:15" ht="20.25">
      <c r="A12" s="34"/>
      <c r="B12" s="41" t="s">
        <v>65</v>
      </c>
      <c r="C12" s="6" t="s">
        <v>68</v>
      </c>
      <c r="D12" s="11" t="s">
        <v>59</v>
      </c>
      <c r="E12" s="20" t="s">
        <v>63</v>
      </c>
      <c r="F12" s="83">
        <f t="shared" si="0"/>
        <v>1</v>
      </c>
      <c r="G12" s="118"/>
      <c r="H12" s="98">
        <f t="shared" si="1"/>
        <v>0</v>
      </c>
      <c r="I12" s="98">
        <f t="shared" si="2"/>
        <v>0</v>
      </c>
      <c r="J12" s="98">
        <f t="shared" si="3"/>
        <v>0</v>
      </c>
      <c r="L12" s="108">
        <v>0</v>
      </c>
      <c r="M12" s="108">
        <f t="shared" si="4"/>
        <v>0</v>
      </c>
      <c r="N12" s="108">
        <v>1</v>
      </c>
      <c r="O12" s="108">
        <f t="shared" si="5"/>
        <v>0</v>
      </c>
    </row>
    <row r="13" spans="1:15" ht="20.25">
      <c r="A13" s="34"/>
      <c r="B13" s="41" t="s">
        <v>65</v>
      </c>
      <c r="C13" s="6" t="s">
        <v>68</v>
      </c>
      <c r="D13" s="11" t="s">
        <v>59</v>
      </c>
      <c r="E13" s="20" t="s">
        <v>62</v>
      </c>
      <c r="F13" s="83">
        <f t="shared" si="0"/>
        <v>1</v>
      </c>
      <c r="G13" s="118"/>
      <c r="H13" s="98">
        <f t="shared" si="1"/>
        <v>0</v>
      </c>
      <c r="I13" s="98">
        <f t="shared" si="2"/>
        <v>0</v>
      </c>
      <c r="J13" s="98">
        <f t="shared" si="3"/>
        <v>0</v>
      </c>
      <c r="L13" s="108">
        <v>0</v>
      </c>
      <c r="M13" s="108">
        <f t="shared" si="4"/>
        <v>0</v>
      </c>
      <c r="N13" s="108">
        <v>1</v>
      </c>
      <c r="O13" s="108">
        <f t="shared" si="5"/>
        <v>0</v>
      </c>
    </row>
    <row r="14" spans="1:15" ht="20.25">
      <c r="A14" s="34"/>
      <c r="B14" s="41" t="s">
        <v>65</v>
      </c>
      <c r="C14" s="6" t="s">
        <v>68</v>
      </c>
      <c r="D14" s="11" t="s">
        <v>59</v>
      </c>
      <c r="E14" s="20" t="s">
        <v>64</v>
      </c>
      <c r="F14" s="83">
        <f t="shared" si="0"/>
        <v>1</v>
      </c>
      <c r="G14" s="118"/>
      <c r="H14" s="98">
        <f t="shared" si="1"/>
        <v>0</v>
      </c>
      <c r="I14" s="98">
        <f t="shared" si="2"/>
        <v>0</v>
      </c>
      <c r="J14" s="98">
        <f t="shared" si="3"/>
        <v>0</v>
      </c>
      <c r="L14" s="108">
        <v>0</v>
      </c>
      <c r="M14" s="108">
        <f t="shared" si="4"/>
        <v>0</v>
      </c>
      <c r="N14" s="108">
        <v>1</v>
      </c>
      <c r="O14" s="108">
        <f t="shared" si="5"/>
        <v>0</v>
      </c>
    </row>
    <row r="15" spans="1:15" ht="20.25">
      <c r="A15" s="34"/>
      <c r="B15" s="41" t="s">
        <v>65</v>
      </c>
      <c r="C15" s="42" t="s">
        <v>69</v>
      </c>
      <c r="D15" s="11" t="s">
        <v>59</v>
      </c>
      <c r="E15" s="20" t="s">
        <v>60</v>
      </c>
      <c r="F15" s="83">
        <f t="shared" si="0"/>
        <v>2</v>
      </c>
      <c r="G15" s="118"/>
      <c r="H15" s="98">
        <f t="shared" si="1"/>
        <v>0</v>
      </c>
      <c r="I15" s="98">
        <f t="shared" si="2"/>
        <v>0</v>
      </c>
      <c r="J15" s="98">
        <f t="shared" si="3"/>
        <v>0</v>
      </c>
      <c r="L15" s="108">
        <v>1</v>
      </c>
      <c r="M15" s="108">
        <f t="shared" si="4"/>
        <v>0</v>
      </c>
      <c r="N15" s="108">
        <v>1</v>
      </c>
      <c r="O15" s="108">
        <f t="shared" si="5"/>
        <v>0</v>
      </c>
    </row>
    <row r="16" spans="1:15" ht="20.25">
      <c r="A16" s="34"/>
      <c r="B16" s="34" t="s">
        <v>58</v>
      </c>
      <c r="C16" s="35" t="s">
        <v>70</v>
      </c>
      <c r="D16" s="11" t="s">
        <v>59</v>
      </c>
      <c r="E16" s="20" t="s">
        <v>71</v>
      </c>
      <c r="F16" s="83">
        <f t="shared" si="0"/>
        <v>2</v>
      </c>
      <c r="G16" s="118"/>
      <c r="H16" s="98">
        <f t="shared" ref="H16:H36" si="6">F16*G16</f>
        <v>0</v>
      </c>
      <c r="I16" s="98">
        <f t="shared" ref="I16:I36" si="7">H16*23%</f>
        <v>0</v>
      </c>
      <c r="J16" s="98">
        <f t="shared" ref="J16:J36" si="8">H16+I16</f>
        <v>0</v>
      </c>
      <c r="L16" s="108">
        <v>1</v>
      </c>
      <c r="M16" s="108">
        <f t="shared" si="4"/>
        <v>0</v>
      </c>
      <c r="N16" s="108">
        <v>1</v>
      </c>
      <c r="O16" s="108">
        <f t="shared" si="5"/>
        <v>0</v>
      </c>
    </row>
    <row r="17" spans="1:15" ht="20.25">
      <c r="A17" s="34"/>
      <c r="B17" s="34" t="s">
        <v>58</v>
      </c>
      <c r="C17" s="35" t="s">
        <v>70</v>
      </c>
      <c r="D17" s="11" t="s">
        <v>59</v>
      </c>
      <c r="E17" s="20" t="s">
        <v>72</v>
      </c>
      <c r="F17" s="83">
        <f t="shared" si="0"/>
        <v>3</v>
      </c>
      <c r="G17" s="118"/>
      <c r="H17" s="98">
        <f t="shared" si="6"/>
        <v>0</v>
      </c>
      <c r="I17" s="98">
        <f t="shared" si="7"/>
        <v>0</v>
      </c>
      <c r="J17" s="98">
        <f t="shared" si="8"/>
        <v>0</v>
      </c>
      <c r="L17" s="108">
        <v>1</v>
      </c>
      <c r="M17" s="108">
        <f t="shared" si="4"/>
        <v>0</v>
      </c>
      <c r="N17" s="108">
        <v>2</v>
      </c>
      <c r="O17" s="108">
        <f t="shared" si="5"/>
        <v>0</v>
      </c>
    </row>
    <row r="18" spans="1:15" ht="20.25">
      <c r="A18" s="34"/>
      <c r="B18" s="34" t="s">
        <v>58</v>
      </c>
      <c r="C18" s="35" t="s">
        <v>70</v>
      </c>
      <c r="D18" s="11" t="s">
        <v>59</v>
      </c>
      <c r="E18" s="20" t="s">
        <v>73</v>
      </c>
      <c r="F18" s="83">
        <f t="shared" si="0"/>
        <v>2</v>
      </c>
      <c r="G18" s="118"/>
      <c r="H18" s="98">
        <f t="shared" si="6"/>
        <v>0</v>
      </c>
      <c r="I18" s="98">
        <f t="shared" si="7"/>
        <v>0</v>
      </c>
      <c r="J18" s="98">
        <f t="shared" si="8"/>
        <v>0</v>
      </c>
      <c r="L18" s="108">
        <v>1</v>
      </c>
      <c r="M18" s="108">
        <f t="shared" si="4"/>
        <v>0</v>
      </c>
      <c r="N18" s="108">
        <v>1</v>
      </c>
      <c r="O18" s="108">
        <f t="shared" si="5"/>
        <v>0</v>
      </c>
    </row>
    <row r="19" spans="1:15" ht="20.25">
      <c r="A19" s="34"/>
      <c r="B19" s="34" t="s">
        <v>58</v>
      </c>
      <c r="C19" s="35" t="s">
        <v>70</v>
      </c>
      <c r="D19" s="11" t="s">
        <v>59</v>
      </c>
      <c r="E19" s="20" t="s">
        <v>74</v>
      </c>
      <c r="F19" s="83">
        <f t="shared" si="0"/>
        <v>2</v>
      </c>
      <c r="G19" s="118"/>
      <c r="H19" s="98">
        <f t="shared" si="6"/>
        <v>0</v>
      </c>
      <c r="I19" s="98">
        <f t="shared" si="7"/>
        <v>0</v>
      </c>
      <c r="J19" s="98">
        <f t="shared" si="8"/>
        <v>0</v>
      </c>
      <c r="L19" s="108">
        <v>1</v>
      </c>
      <c r="M19" s="108">
        <f t="shared" si="4"/>
        <v>0</v>
      </c>
      <c r="N19" s="108">
        <v>1</v>
      </c>
      <c r="O19" s="108">
        <f t="shared" si="5"/>
        <v>0</v>
      </c>
    </row>
    <row r="20" spans="1:15" ht="20.25">
      <c r="A20" s="34"/>
      <c r="B20" s="41" t="s">
        <v>65</v>
      </c>
      <c r="C20" s="36" t="s">
        <v>123</v>
      </c>
      <c r="D20" s="11" t="s">
        <v>59</v>
      </c>
      <c r="E20" s="20" t="s">
        <v>60</v>
      </c>
      <c r="F20" s="83">
        <f t="shared" ref="F20:F36" si="9">L20+N20</f>
        <v>3</v>
      </c>
      <c r="G20" s="118"/>
      <c r="H20" s="98">
        <f t="shared" si="6"/>
        <v>0</v>
      </c>
      <c r="I20" s="98">
        <f t="shared" si="7"/>
        <v>0</v>
      </c>
      <c r="J20" s="98">
        <f t="shared" si="8"/>
        <v>0</v>
      </c>
      <c r="L20" s="108">
        <v>1</v>
      </c>
      <c r="M20" s="108">
        <f t="shared" ref="M20:M36" si="10">L20*G20</f>
        <v>0</v>
      </c>
      <c r="N20" s="108">
        <v>2</v>
      </c>
      <c r="O20" s="108">
        <f t="shared" ref="O20:O36" si="11">N20*G20</f>
        <v>0</v>
      </c>
    </row>
    <row r="21" spans="1:15" ht="20.25">
      <c r="A21" s="34"/>
      <c r="B21" s="41" t="s">
        <v>65</v>
      </c>
      <c r="C21" s="36" t="s">
        <v>123</v>
      </c>
      <c r="D21" s="11" t="s">
        <v>59</v>
      </c>
      <c r="E21" s="20" t="s">
        <v>62</v>
      </c>
      <c r="F21" s="83">
        <f t="shared" si="9"/>
        <v>3</v>
      </c>
      <c r="G21" s="118"/>
      <c r="H21" s="98">
        <f t="shared" si="6"/>
        <v>0</v>
      </c>
      <c r="I21" s="98">
        <f t="shared" si="7"/>
        <v>0</v>
      </c>
      <c r="J21" s="98">
        <f t="shared" si="8"/>
        <v>0</v>
      </c>
      <c r="L21" s="108">
        <v>1</v>
      </c>
      <c r="M21" s="108">
        <f t="shared" si="10"/>
        <v>0</v>
      </c>
      <c r="N21" s="108">
        <v>2</v>
      </c>
      <c r="O21" s="108">
        <f t="shared" si="11"/>
        <v>0</v>
      </c>
    </row>
    <row r="22" spans="1:15" ht="20.25">
      <c r="A22" s="34"/>
      <c r="B22" s="41" t="s">
        <v>65</v>
      </c>
      <c r="C22" s="36" t="s">
        <v>123</v>
      </c>
      <c r="D22" s="11" t="s">
        <v>59</v>
      </c>
      <c r="E22" s="20" t="s">
        <v>63</v>
      </c>
      <c r="F22" s="83">
        <f t="shared" si="9"/>
        <v>3</v>
      </c>
      <c r="G22" s="118"/>
      <c r="H22" s="98">
        <f t="shared" si="6"/>
        <v>0</v>
      </c>
      <c r="I22" s="98">
        <f t="shared" si="7"/>
        <v>0</v>
      </c>
      <c r="J22" s="98">
        <f t="shared" si="8"/>
        <v>0</v>
      </c>
      <c r="L22" s="108">
        <v>1</v>
      </c>
      <c r="M22" s="108">
        <f t="shared" si="10"/>
        <v>0</v>
      </c>
      <c r="N22" s="108">
        <v>2</v>
      </c>
      <c r="O22" s="108">
        <f t="shared" si="11"/>
        <v>0</v>
      </c>
    </row>
    <row r="23" spans="1:15" ht="20.25">
      <c r="A23" s="34"/>
      <c r="B23" s="41" t="s">
        <v>65</v>
      </c>
      <c r="C23" s="36" t="s">
        <v>123</v>
      </c>
      <c r="D23" s="11" t="s">
        <v>59</v>
      </c>
      <c r="E23" s="20" t="s">
        <v>64</v>
      </c>
      <c r="F23" s="83">
        <f t="shared" si="9"/>
        <v>3</v>
      </c>
      <c r="G23" s="118"/>
      <c r="H23" s="98">
        <f t="shared" si="6"/>
        <v>0</v>
      </c>
      <c r="I23" s="98">
        <f t="shared" si="7"/>
        <v>0</v>
      </c>
      <c r="J23" s="98">
        <f t="shared" si="8"/>
        <v>0</v>
      </c>
      <c r="L23" s="108">
        <v>1</v>
      </c>
      <c r="M23" s="108">
        <f t="shared" si="10"/>
        <v>0</v>
      </c>
      <c r="N23" s="108">
        <v>2</v>
      </c>
      <c r="O23" s="108">
        <f t="shared" si="11"/>
        <v>0</v>
      </c>
    </row>
    <row r="24" spans="1:15" ht="20.25">
      <c r="A24" s="34"/>
      <c r="B24" s="81" t="s">
        <v>65</v>
      </c>
      <c r="C24" s="36" t="s">
        <v>125</v>
      </c>
      <c r="D24" s="11" t="s">
        <v>59</v>
      </c>
      <c r="E24" s="20" t="s">
        <v>60</v>
      </c>
      <c r="F24" s="83">
        <f t="shared" si="9"/>
        <v>6</v>
      </c>
      <c r="G24" s="118"/>
      <c r="H24" s="98">
        <f t="shared" si="6"/>
        <v>0</v>
      </c>
      <c r="I24" s="98">
        <f t="shared" si="7"/>
        <v>0</v>
      </c>
      <c r="J24" s="98">
        <f t="shared" si="8"/>
        <v>0</v>
      </c>
      <c r="L24" s="108">
        <v>2</v>
      </c>
      <c r="M24" s="108">
        <f t="shared" si="10"/>
        <v>0</v>
      </c>
      <c r="N24" s="108">
        <v>4</v>
      </c>
      <c r="O24" s="108">
        <f t="shared" si="11"/>
        <v>0</v>
      </c>
    </row>
    <row r="25" spans="1:15" ht="20.25">
      <c r="A25" s="34"/>
      <c r="B25" s="81" t="s">
        <v>65</v>
      </c>
      <c r="C25" s="36" t="s">
        <v>125</v>
      </c>
      <c r="D25" s="11" t="s">
        <v>59</v>
      </c>
      <c r="E25" s="20" t="s">
        <v>62</v>
      </c>
      <c r="F25" s="83">
        <f t="shared" si="9"/>
        <v>4</v>
      </c>
      <c r="G25" s="118"/>
      <c r="H25" s="98">
        <f t="shared" si="6"/>
        <v>0</v>
      </c>
      <c r="I25" s="98">
        <f t="shared" si="7"/>
        <v>0</v>
      </c>
      <c r="J25" s="98">
        <f t="shared" si="8"/>
        <v>0</v>
      </c>
      <c r="L25" s="108">
        <v>1</v>
      </c>
      <c r="M25" s="108">
        <f t="shared" si="10"/>
        <v>0</v>
      </c>
      <c r="N25" s="108">
        <v>3</v>
      </c>
      <c r="O25" s="108">
        <f t="shared" si="11"/>
        <v>0</v>
      </c>
    </row>
    <row r="26" spans="1:15" ht="20.25">
      <c r="A26" s="34"/>
      <c r="B26" s="81" t="s">
        <v>65</v>
      </c>
      <c r="C26" s="36" t="s">
        <v>125</v>
      </c>
      <c r="D26" s="11" t="s">
        <v>59</v>
      </c>
      <c r="E26" s="20" t="s">
        <v>63</v>
      </c>
      <c r="F26" s="83">
        <f t="shared" si="9"/>
        <v>4</v>
      </c>
      <c r="G26" s="118"/>
      <c r="H26" s="98">
        <f t="shared" si="6"/>
        <v>0</v>
      </c>
      <c r="I26" s="98">
        <f t="shared" si="7"/>
        <v>0</v>
      </c>
      <c r="J26" s="98">
        <f t="shared" si="8"/>
        <v>0</v>
      </c>
      <c r="L26" s="108">
        <v>1</v>
      </c>
      <c r="M26" s="108">
        <f t="shared" si="10"/>
        <v>0</v>
      </c>
      <c r="N26" s="108">
        <v>3</v>
      </c>
      <c r="O26" s="108">
        <f t="shared" si="11"/>
        <v>0</v>
      </c>
    </row>
    <row r="27" spans="1:15" ht="20.25">
      <c r="A27" s="34"/>
      <c r="B27" s="81" t="s">
        <v>65</v>
      </c>
      <c r="C27" s="36" t="s">
        <v>125</v>
      </c>
      <c r="D27" s="11" t="s">
        <v>59</v>
      </c>
      <c r="E27" s="20" t="s">
        <v>64</v>
      </c>
      <c r="F27" s="83">
        <f t="shared" si="9"/>
        <v>4</v>
      </c>
      <c r="G27" s="118"/>
      <c r="H27" s="98">
        <f t="shared" si="6"/>
        <v>0</v>
      </c>
      <c r="I27" s="98">
        <f t="shared" si="7"/>
        <v>0</v>
      </c>
      <c r="J27" s="98">
        <f t="shared" si="8"/>
        <v>0</v>
      </c>
      <c r="L27" s="108">
        <v>1</v>
      </c>
      <c r="M27" s="108">
        <f t="shared" si="10"/>
        <v>0</v>
      </c>
      <c r="N27" s="108">
        <v>3</v>
      </c>
      <c r="O27" s="108">
        <f t="shared" si="11"/>
        <v>0</v>
      </c>
    </row>
    <row r="28" spans="1:15" ht="20.25">
      <c r="A28" s="34"/>
      <c r="B28" s="81" t="s">
        <v>65</v>
      </c>
      <c r="C28" s="36" t="s">
        <v>126</v>
      </c>
      <c r="D28" s="11" t="s">
        <v>59</v>
      </c>
      <c r="E28" s="20"/>
      <c r="F28" s="83">
        <f t="shared" si="9"/>
        <v>2</v>
      </c>
      <c r="G28" s="118"/>
      <c r="H28" s="98">
        <f t="shared" si="6"/>
        <v>0</v>
      </c>
      <c r="I28" s="98">
        <f t="shared" si="7"/>
        <v>0</v>
      </c>
      <c r="J28" s="98">
        <f t="shared" si="8"/>
        <v>0</v>
      </c>
      <c r="L28" s="108">
        <v>1</v>
      </c>
      <c r="M28" s="108">
        <f t="shared" si="10"/>
        <v>0</v>
      </c>
      <c r="N28" s="108">
        <v>1</v>
      </c>
      <c r="O28" s="108">
        <f t="shared" si="11"/>
        <v>0</v>
      </c>
    </row>
    <row r="29" spans="1:15" ht="20.25">
      <c r="A29" s="34"/>
      <c r="B29" s="81" t="s">
        <v>65</v>
      </c>
      <c r="C29" s="36" t="s">
        <v>140</v>
      </c>
      <c r="D29" s="11" t="s">
        <v>59</v>
      </c>
      <c r="E29" s="20" t="s">
        <v>60</v>
      </c>
      <c r="F29" s="83">
        <f t="shared" si="9"/>
        <v>2</v>
      </c>
      <c r="G29" s="118"/>
      <c r="H29" s="98">
        <f t="shared" si="6"/>
        <v>0</v>
      </c>
      <c r="I29" s="98">
        <f t="shared" si="7"/>
        <v>0</v>
      </c>
      <c r="J29" s="98">
        <f t="shared" si="8"/>
        <v>0</v>
      </c>
      <c r="L29" s="108">
        <v>1</v>
      </c>
      <c r="M29" s="108">
        <f t="shared" si="10"/>
        <v>0</v>
      </c>
      <c r="N29" s="108">
        <v>1</v>
      </c>
      <c r="O29" s="108">
        <f t="shared" si="11"/>
        <v>0</v>
      </c>
    </row>
    <row r="30" spans="1:15" ht="20.25">
      <c r="A30" s="34"/>
      <c r="B30" s="81" t="s">
        <v>65</v>
      </c>
      <c r="C30" s="36" t="s">
        <v>142</v>
      </c>
      <c r="D30" s="11" t="s">
        <v>59</v>
      </c>
      <c r="E30" s="20" t="s">
        <v>63</v>
      </c>
      <c r="F30" s="83">
        <f t="shared" si="9"/>
        <v>2</v>
      </c>
      <c r="G30" s="118"/>
      <c r="H30" s="98">
        <f t="shared" si="6"/>
        <v>0</v>
      </c>
      <c r="I30" s="98">
        <f t="shared" si="7"/>
        <v>0</v>
      </c>
      <c r="J30" s="98">
        <f t="shared" si="8"/>
        <v>0</v>
      </c>
      <c r="L30" s="108">
        <v>1</v>
      </c>
      <c r="M30" s="108">
        <f t="shared" si="10"/>
        <v>0</v>
      </c>
      <c r="N30" s="108">
        <v>1</v>
      </c>
      <c r="O30" s="108">
        <f t="shared" si="11"/>
        <v>0</v>
      </c>
    </row>
    <row r="31" spans="1:15" ht="20.25">
      <c r="A31" s="34"/>
      <c r="B31" s="81" t="s">
        <v>65</v>
      </c>
      <c r="C31" s="36" t="s">
        <v>142</v>
      </c>
      <c r="D31" s="11" t="s">
        <v>59</v>
      </c>
      <c r="E31" s="20" t="s">
        <v>64</v>
      </c>
      <c r="F31" s="83">
        <f t="shared" si="9"/>
        <v>2</v>
      </c>
      <c r="G31" s="118"/>
      <c r="H31" s="98">
        <f t="shared" si="6"/>
        <v>0</v>
      </c>
      <c r="I31" s="98">
        <f t="shared" si="7"/>
        <v>0</v>
      </c>
      <c r="J31" s="98">
        <f t="shared" si="8"/>
        <v>0</v>
      </c>
      <c r="L31" s="108">
        <v>1</v>
      </c>
      <c r="M31" s="108">
        <f t="shared" si="10"/>
        <v>0</v>
      </c>
      <c r="N31" s="108">
        <v>1</v>
      </c>
      <c r="O31" s="108">
        <f t="shared" si="11"/>
        <v>0</v>
      </c>
    </row>
    <row r="32" spans="1:15" ht="20.25">
      <c r="A32" s="34"/>
      <c r="B32" s="81" t="s">
        <v>65</v>
      </c>
      <c r="C32" s="36" t="s">
        <v>142</v>
      </c>
      <c r="D32" s="11" t="s">
        <v>59</v>
      </c>
      <c r="E32" s="20" t="s">
        <v>62</v>
      </c>
      <c r="F32" s="83">
        <f t="shared" si="9"/>
        <v>2</v>
      </c>
      <c r="G32" s="118"/>
      <c r="H32" s="98">
        <f t="shared" si="6"/>
        <v>0</v>
      </c>
      <c r="I32" s="98">
        <f t="shared" si="7"/>
        <v>0</v>
      </c>
      <c r="J32" s="98">
        <f t="shared" si="8"/>
        <v>0</v>
      </c>
      <c r="L32" s="108">
        <v>1</v>
      </c>
      <c r="M32" s="108">
        <f t="shared" si="10"/>
        <v>0</v>
      </c>
      <c r="N32" s="108">
        <v>1</v>
      </c>
      <c r="O32" s="108">
        <f t="shared" si="11"/>
        <v>0</v>
      </c>
    </row>
    <row r="33" spans="1:15" ht="20.25">
      <c r="A33" s="34"/>
      <c r="B33" s="81" t="s">
        <v>65</v>
      </c>
      <c r="C33" s="36" t="s">
        <v>143</v>
      </c>
      <c r="D33" s="11" t="s">
        <v>59</v>
      </c>
      <c r="E33" s="20" t="s">
        <v>64</v>
      </c>
      <c r="F33" s="83">
        <f t="shared" si="9"/>
        <v>3</v>
      </c>
      <c r="G33" s="118"/>
      <c r="H33" s="98">
        <f t="shared" si="6"/>
        <v>0</v>
      </c>
      <c r="I33" s="98">
        <f t="shared" si="7"/>
        <v>0</v>
      </c>
      <c r="J33" s="98">
        <f t="shared" si="8"/>
        <v>0</v>
      </c>
      <c r="L33" s="108">
        <v>1</v>
      </c>
      <c r="M33" s="108">
        <f t="shared" si="10"/>
        <v>0</v>
      </c>
      <c r="N33" s="108">
        <v>2</v>
      </c>
      <c r="O33" s="108">
        <f t="shared" si="11"/>
        <v>0</v>
      </c>
    </row>
    <row r="34" spans="1:15" ht="20.25">
      <c r="A34" s="34"/>
      <c r="B34" s="81" t="s">
        <v>65</v>
      </c>
      <c r="C34" s="36" t="s">
        <v>143</v>
      </c>
      <c r="D34" s="11" t="s">
        <v>59</v>
      </c>
      <c r="E34" s="20" t="s">
        <v>62</v>
      </c>
      <c r="F34" s="83">
        <f t="shared" si="9"/>
        <v>3</v>
      </c>
      <c r="G34" s="118"/>
      <c r="H34" s="98">
        <f t="shared" si="6"/>
        <v>0</v>
      </c>
      <c r="I34" s="98">
        <f t="shared" si="7"/>
        <v>0</v>
      </c>
      <c r="J34" s="98">
        <f t="shared" si="8"/>
        <v>0</v>
      </c>
      <c r="L34" s="108">
        <v>1</v>
      </c>
      <c r="M34" s="108">
        <f t="shared" si="10"/>
        <v>0</v>
      </c>
      <c r="N34" s="108">
        <v>2</v>
      </c>
      <c r="O34" s="108">
        <f t="shared" si="11"/>
        <v>0</v>
      </c>
    </row>
    <row r="35" spans="1:15" ht="20.25">
      <c r="A35" s="34"/>
      <c r="B35" s="81" t="s">
        <v>65</v>
      </c>
      <c r="C35" s="36" t="s">
        <v>143</v>
      </c>
      <c r="D35" s="11" t="s">
        <v>59</v>
      </c>
      <c r="E35" s="20" t="s">
        <v>63</v>
      </c>
      <c r="F35" s="83">
        <f t="shared" si="9"/>
        <v>3</v>
      </c>
      <c r="G35" s="118"/>
      <c r="H35" s="98">
        <f t="shared" si="6"/>
        <v>0</v>
      </c>
      <c r="I35" s="98">
        <f t="shared" si="7"/>
        <v>0</v>
      </c>
      <c r="J35" s="98">
        <f t="shared" si="8"/>
        <v>0</v>
      </c>
      <c r="L35" s="108">
        <v>1</v>
      </c>
      <c r="M35" s="108">
        <f t="shared" si="10"/>
        <v>0</v>
      </c>
      <c r="N35" s="108">
        <v>2</v>
      </c>
      <c r="O35" s="108">
        <f t="shared" si="11"/>
        <v>0</v>
      </c>
    </row>
    <row r="36" spans="1:15" ht="20.25">
      <c r="A36" s="34"/>
      <c r="B36" s="81" t="s">
        <v>65</v>
      </c>
      <c r="C36" s="36" t="s">
        <v>143</v>
      </c>
      <c r="D36" s="11" t="s">
        <v>59</v>
      </c>
      <c r="E36" s="20" t="s">
        <v>60</v>
      </c>
      <c r="F36" s="83">
        <f t="shared" si="9"/>
        <v>3</v>
      </c>
      <c r="G36" s="118"/>
      <c r="H36" s="98">
        <f t="shared" si="6"/>
        <v>0</v>
      </c>
      <c r="I36" s="98">
        <f t="shared" si="7"/>
        <v>0</v>
      </c>
      <c r="J36" s="98">
        <f t="shared" si="8"/>
        <v>0</v>
      </c>
      <c r="L36" s="108">
        <v>1</v>
      </c>
      <c r="M36" s="108">
        <f t="shared" si="10"/>
        <v>0</v>
      </c>
      <c r="N36" s="108">
        <v>2</v>
      </c>
      <c r="O36" s="108">
        <f t="shared" si="11"/>
        <v>0</v>
      </c>
    </row>
    <row r="37" spans="1:15" ht="15.75">
      <c r="G37" s="117" t="s">
        <v>56</v>
      </c>
      <c r="H37" s="112">
        <f>SUM(H8:H36)</f>
        <v>0</v>
      </c>
      <c r="I37" s="113"/>
      <c r="J37" s="113"/>
      <c r="K37" s="114"/>
      <c r="L37" s="115" t="s">
        <v>52</v>
      </c>
      <c r="M37" s="113">
        <f>SUM(M29:M36)</f>
        <v>0</v>
      </c>
      <c r="N37" s="115" t="s">
        <v>52</v>
      </c>
      <c r="O37" s="113">
        <f>SUM(O29:O36)</f>
        <v>0</v>
      </c>
    </row>
    <row r="38" spans="1:15" ht="15.75">
      <c r="G38" s="117" t="s">
        <v>53</v>
      </c>
      <c r="H38" s="113"/>
      <c r="I38" s="112">
        <f>SUM(I8:I36)</f>
        <v>0</v>
      </c>
      <c r="J38" s="113"/>
      <c r="K38" s="114"/>
      <c r="L38" s="115" t="s">
        <v>156</v>
      </c>
      <c r="M38" s="112">
        <f>M37*0.23</f>
        <v>0</v>
      </c>
      <c r="N38" s="115" t="s">
        <v>156</v>
      </c>
      <c r="O38" s="113">
        <f>O37*0.23</f>
        <v>0</v>
      </c>
    </row>
    <row r="39" spans="1:15" ht="15.75">
      <c r="G39" s="117" t="s">
        <v>57</v>
      </c>
      <c r="H39" s="113"/>
      <c r="I39" s="113"/>
      <c r="J39" s="112">
        <f>SUM(J8:J36)</f>
        <v>0</v>
      </c>
      <c r="K39" s="114"/>
      <c r="L39" s="115" t="s">
        <v>54</v>
      </c>
      <c r="M39" s="112">
        <f>M37+M38</f>
        <v>0</v>
      </c>
      <c r="N39" s="115" t="s">
        <v>54</v>
      </c>
      <c r="O39" s="113">
        <f>O37+O38</f>
        <v>0</v>
      </c>
    </row>
  </sheetData>
  <pageMargins left="0.9055118110236221" right="0.31496062992125984" top="0.55118110236220474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2023-06-12T05:40:19Z</dcterms:modified>
</cp:coreProperties>
</file>